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Constcivilengin\images\"/>
    </mc:Choice>
  </mc:AlternateContent>
  <xr:revisionPtr revIDLastSave="0" documentId="13_ncr:40009_{8E45823B-F61F-4E4D-B588-EF914943C89A}" xr6:coauthVersionLast="40" xr6:coauthVersionMax="40" xr10:uidLastSave="{00000000-0000-0000-0000-000000000000}"/>
  <bookViews>
    <workbookView xWindow="0" yWindow="0" windowWidth="20400" windowHeight="7485" activeTab="2"/>
  </bookViews>
  <sheets>
    <sheet name="Rate-Analysis (Print)" sheetId="4" r:id="rId1"/>
    <sheet name="Estimation" sheetId="1" r:id="rId2"/>
    <sheet name="Rate-Analysis" sheetId="2" r:id="rId3"/>
  </sheets>
  <definedNames>
    <definedName name="_xlnm.Print_Area" localSheetId="1">Estimation!$A$1:$J$31</definedName>
    <definedName name="_xlnm.Print_Area" localSheetId="0">'Rate-Analysis (Print)'!$A$1:$O$153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2" l="1"/>
  <c r="C16" i="2" s="1"/>
  <c r="G15" i="2"/>
  <c r="G16" i="2" s="1"/>
  <c r="K15" i="2"/>
  <c r="K16" i="2" s="1"/>
  <c r="C40" i="2"/>
  <c r="G40" i="2"/>
  <c r="K40" i="2"/>
  <c r="O40" i="2"/>
  <c r="C86" i="2"/>
  <c r="C15" i="4"/>
  <c r="G15" i="4"/>
  <c r="G16" i="4" s="1"/>
  <c r="K15" i="4"/>
  <c r="K16" i="4" s="1"/>
  <c r="C16" i="4"/>
  <c r="C40" i="4"/>
  <c r="G40" i="4"/>
  <c r="K40" i="4"/>
  <c r="O40" i="4"/>
  <c r="C86" i="4"/>
  <c r="K18" i="4" l="1"/>
  <c r="K17" i="4"/>
  <c r="K19" i="4"/>
  <c r="K20" i="4" s="1"/>
  <c r="K17" i="2"/>
  <c r="K18" i="2"/>
  <c r="K19" i="2" s="1"/>
  <c r="K20" i="2" s="1"/>
  <c r="G18" i="4"/>
  <c r="G19" i="4" s="1"/>
  <c r="G20" i="4" s="1"/>
  <c r="G17" i="4"/>
  <c r="G17" i="2"/>
  <c r="G19" i="2"/>
  <c r="G20" i="2" s="1"/>
  <c r="G18" i="2"/>
  <c r="C18" i="2"/>
  <c r="C17" i="2"/>
  <c r="C19" i="2" s="1"/>
  <c r="C20" i="2" s="1"/>
  <c r="C17" i="4"/>
  <c r="C19" i="4" s="1"/>
  <c r="C20" i="4" s="1"/>
  <c r="C18" i="4"/>
</calcChain>
</file>

<file path=xl/sharedStrings.xml><?xml version="1.0" encoding="utf-8"?>
<sst xmlns="http://schemas.openxmlformats.org/spreadsheetml/2006/main" count="1567" uniqueCount="317">
  <si>
    <t>(0.450) Total Steel in KG.</t>
  </si>
  <si>
    <t>Total Concrete in CFT</t>
  </si>
  <si>
    <t xml:space="preserve">%age of Steel = </t>
  </si>
  <si>
    <t xml:space="preserve">1.5 % Steel = </t>
  </si>
  <si>
    <t>X</t>
  </si>
  <si>
    <t xml:space="preserve">100 CFT Contains = </t>
  </si>
  <si>
    <t>17.6 Bags of Cement</t>
  </si>
  <si>
    <t xml:space="preserve">The Formula is = </t>
  </si>
  <si>
    <t>17.6 Bags</t>
  </si>
  <si>
    <t>RATIO</t>
  </si>
  <si>
    <t>CEMENT %</t>
  </si>
  <si>
    <t>CRUSH</t>
  </si>
  <si>
    <t>SAND</t>
  </si>
  <si>
    <t>CEMENT</t>
  </si>
  <si>
    <t>CEMENT  (BAGS)</t>
  </si>
  <si>
    <t>BRICKS</t>
  </si>
  <si>
    <t>13 Bags</t>
  </si>
  <si>
    <t>9 Bags</t>
  </si>
  <si>
    <t>7.8 Bags</t>
  </si>
  <si>
    <t>6.6 Bags</t>
  </si>
  <si>
    <t>PLASTER ( 1/2" THICK)</t>
  </si>
  <si>
    <t>Bags</t>
  </si>
  <si>
    <t>ESTIMATION</t>
  </si>
  <si>
    <t>POINTING</t>
  </si>
  <si>
    <t xml:space="preserve">1.25 % Steel = </t>
  </si>
  <si>
    <t>Concrete Volume in Cft</t>
  </si>
  <si>
    <t>Steel Weight in Kgs</t>
  </si>
  <si>
    <t>100*1.54/(7*1.25)</t>
  </si>
  <si>
    <t>For 100 Cft CONCRETE</t>
  </si>
  <si>
    <t>For 100 Cft Brick Work</t>
  </si>
  <si>
    <t>Rate</t>
  </si>
  <si>
    <t>C = 1</t>
  </si>
  <si>
    <t>S = 6</t>
  </si>
  <si>
    <t>Total = 7</t>
  </si>
  <si>
    <t>210 Rs. /bag</t>
  </si>
  <si>
    <t>5 Rs. /cft</t>
  </si>
  <si>
    <t>1.5 Rs./No.</t>
  </si>
  <si>
    <t>Cement</t>
  </si>
  <si>
    <t>3.71 bags</t>
  </si>
  <si>
    <t>Sand</t>
  </si>
  <si>
    <t>27.86 cft</t>
  </si>
  <si>
    <t>Bricks</t>
  </si>
  <si>
    <t>1350 Nos.</t>
  </si>
  <si>
    <t>Amount</t>
  </si>
  <si>
    <t>Amount / 100 cft=</t>
  </si>
  <si>
    <t>Labour @ Rs. 6/cft=</t>
  </si>
  <si>
    <t>Water charges @ 5%=</t>
  </si>
  <si>
    <t>Scaffolding charges @ 5%=</t>
  </si>
  <si>
    <t>Grand Total=</t>
  </si>
  <si>
    <t>Grand Rs./ cft=</t>
  </si>
  <si>
    <t>Brick Work</t>
  </si>
  <si>
    <t>Volume (Cft)          =</t>
  </si>
  <si>
    <t>Mortar (Cft)            =</t>
  </si>
  <si>
    <t xml:space="preserve">Dry Volume (Cft)    = </t>
  </si>
  <si>
    <t>Brick Work (4 1/2")</t>
  </si>
  <si>
    <t xml:space="preserve">Dry Volume (Cft)    = 12.2 </t>
  </si>
  <si>
    <t>Mortar (Cft)            =  9.4</t>
  </si>
  <si>
    <t>Volume (Cft)          = 37.5</t>
  </si>
  <si>
    <t>Area (sft)</t>
  </si>
  <si>
    <t>S = 4</t>
  </si>
  <si>
    <t>Total = 5</t>
  </si>
  <si>
    <t>2.44 cft</t>
  </si>
  <si>
    <t>1.95 bags</t>
  </si>
  <si>
    <t>9.75 cft</t>
  </si>
  <si>
    <t>506 Nos.</t>
  </si>
  <si>
    <t>Plinth Protection</t>
  </si>
  <si>
    <t>Area = 50'x3'</t>
  </si>
  <si>
    <t xml:space="preserve">Total = </t>
  </si>
  <si>
    <t xml:space="preserve">Area = </t>
  </si>
  <si>
    <t xml:space="preserve">Rate / sft = </t>
  </si>
  <si>
    <t>Cavity Wall</t>
  </si>
  <si>
    <t>Volume (Cft)          = 75</t>
  </si>
  <si>
    <t>Mortar (Cft)            =  18.75</t>
  </si>
  <si>
    <t xml:space="preserve">Dry Volume (Cft)    = 24.38 </t>
  </si>
  <si>
    <t>1.6 Rs./No.</t>
  </si>
  <si>
    <t>Ground Floor</t>
  </si>
  <si>
    <t>First Floor</t>
  </si>
  <si>
    <t>4.46 cft</t>
  </si>
  <si>
    <t>Labour @ Rs. 7/cft=</t>
  </si>
  <si>
    <t>Sub Total 1 =</t>
  </si>
  <si>
    <t>Labour @ Rs. 5/cft=</t>
  </si>
  <si>
    <t>Labour @ Rs. 9/cft=</t>
  </si>
  <si>
    <t>Mortar (Cft)            =  18.80</t>
  </si>
  <si>
    <t xml:space="preserve">Dry Volume (Cft)    = 24.40 </t>
  </si>
  <si>
    <t>4.88 cft</t>
  </si>
  <si>
    <t>3.90 bags</t>
  </si>
  <si>
    <t>19.50 cft</t>
  </si>
  <si>
    <t>1013 Nos.</t>
  </si>
  <si>
    <t>Honey Combed Wall</t>
  </si>
  <si>
    <t>Volume (Cft)          = 56.30</t>
  </si>
  <si>
    <t>Mortar (Cft)            =    8.40</t>
  </si>
  <si>
    <t xml:space="preserve">Dry Volume (Cft)    = 11.00 </t>
  </si>
  <si>
    <t>2.19 cft</t>
  </si>
  <si>
    <t>1.76 bags</t>
  </si>
  <si>
    <t>8.76 cft</t>
  </si>
  <si>
    <t>759 Nos.</t>
  </si>
  <si>
    <t>Roof Slab</t>
  </si>
  <si>
    <t>Volume (cum)          =</t>
  </si>
  <si>
    <t>Mortar (cum)            =</t>
  </si>
  <si>
    <t xml:space="preserve">.1:02:04 </t>
  </si>
  <si>
    <t>7 Rs./No.</t>
  </si>
  <si>
    <t>cr = 4</t>
  </si>
  <si>
    <t>0.22 cum</t>
  </si>
  <si>
    <t>7.77 cft</t>
  </si>
  <si>
    <t>6.22 bags</t>
  </si>
  <si>
    <t>0.44 cum</t>
  </si>
  <si>
    <t>15.54 cft</t>
  </si>
  <si>
    <t>Crush</t>
  </si>
  <si>
    <t>0.88 cum</t>
  </si>
  <si>
    <t>31.08 cft</t>
  </si>
  <si>
    <t>Amount / cum=</t>
  </si>
  <si>
    <t>Labour @ Rs. 4/cft=</t>
  </si>
  <si>
    <t>Form Work @ 30% of ma. &amp; lab. =</t>
  </si>
  <si>
    <t>Grand Total Rs. /cum =</t>
  </si>
  <si>
    <t>Grand Total  Rs./ cf t=</t>
  </si>
  <si>
    <t>Foundations</t>
  </si>
  <si>
    <t>S = 2</t>
  </si>
  <si>
    <t>Labour @ Rs. 2/cft=</t>
  </si>
  <si>
    <t>Form Work @ 5% of ma. &amp; lab. =</t>
  </si>
  <si>
    <t>Labour @ Rs. 3/cft=</t>
  </si>
  <si>
    <t>Form Work @ 15% of ma. &amp; lab. =</t>
  </si>
  <si>
    <t>Plinths Beams</t>
  </si>
  <si>
    <t>Columns</t>
  </si>
  <si>
    <t>Labour @ Rs. 10cft=</t>
  </si>
  <si>
    <t>Horizontal DPC</t>
  </si>
  <si>
    <t>Thickness</t>
  </si>
  <si>
    <t>Volume (sft)          = 100</t>
  </si>
  <si>
    <t>Mortar (Cft)            = 16.67</t>
  </si>
  <si>
    <t>Dry Volume (Cft)    = 25.67</t>
  </si>
  <si>
    <t>Ratio</t>
  </si>
  <si>
    <t>.1:2:4</t>
  </si>
  <si>
    <t>inch</t>
  </si>
  <si>
    <t>Cr=4</t>
  </si>
  <si>
    <t>7 Rs./cft</t>
  </si>
  <si>
    <t>3.67 cft</t>
  </si>
  <si>
    <t>2.93 bags</t>
  </si>
  <si>
    <t>7.33 cft</t>
  </si>
  <si>
    <t>14.67 cft</t>
  </si>
  <si>
    <t>Water charges @ 1%=</t>
  </si>
  <si>
    <t>Sub Total 2 =</t>
  </si>
  <si>
    <t>Rate Rs./sft</t>
  </si>
  <si>
    <t>Labour @ Rs. 8/cft=</t>
  </si>
  <si>
    <t>Vertical DPC</t>
  </si>
  <si>
    <t>Mortar (Cft)            = 6.25</t>
  </si>
  <si>
    <t>Dry Volume (Cft)    = 8.13</t>
  </si>
  <si>
    <t>1.63 cft</t>
  </si>
  <si>
    <t>1.30 bags</t>
  </si>
  <si>
    <t>6.50 cft</t>
  </si>
  <si>
    <t>Labour @ Rs. 1.50 /cft=</t>
  </si>
  <si>
    <t>Water charges @ 3%=</t>
  </si>
  <si>
    <t>Grand Total  Rs./sft</t>
  </si>
  <si>
    <t>Concrete PCC (1:4:8)</t>
  </si>
  <si>
    <t>Volume (cum)          = 1</t>
  </si>
  <si>
    <t>Dry Volume (cum)    = 1.54</t>
  </si>
  <si>
    <t>Cr=8</t>
  </si>
  <si>
    <t>Total = 13</t>
  </si>
  <si>
    <t>0.12 cumt</t>
  </si>
  <si>
    <t>4.18 cft</t>
  </si>
  <si>
    <t>3.35 bags</t>
  </si>
  <si>
    <t>0.47 cum</t>
  </si>
  <si>
    <t>16.74 cft</t>
  </si>
  <si>
    <t>0.95 cum</t>
  </si>
  <si>
    <t>33.47 cft</t>
  </si>
  <si>
    <t>Amount / 100cum=</t>
  </si>
  <si>
    <t>Water charges @ 2%=</t>
  </si>
  <si>
    <t xml:space="preserve">Grand Total Rs./ cft = </t>
  </si>
  <si>
    <t>Area (sft)              = 100</t>
  </si>
  <si>
    <t>Dry Volume (Cft)    = 9.63</t>
  </si>
  <si>
    <t>Area (sft)               = 100</t>
  </si>
  <si>
    <t>Ch= 2</t>
  </si>
  <si>
    <t>Total = 3</t>
  </si>
  <si>
    <t>30 Rs. /cft</t>
  </si>
  <si>
    <t>3.21 cft</t>
  </si>
  <si>
    <t>2.57 bags</t>
  </si>
  <si>
    <t>Chips</t>
  </si>
  <si>
    <t>6.42 cft</t>
  </si>
  <si>
    <t>Amount / 100 sft=</t>
  </si>
  <si>
    <t xml:space="preserve">Polish @ Rs. 1.5 / sft = </t>
  </si>
  <si>
    <t>Concrete Surfaces</t>
  </si>
  <si>
    <t>Mortar (Cft)            = 4.17</t>
  </si>
  <si>
    <t>Dry Volume (Cft)    = 5.42</t>
  </si>
  <si>
    <t>1.08 cft</t>
  </si>
  <si>
    <t>0.87 bags</t>
  </si>
  <si>
    <t>4.33 cft</t>
  </si>
  <si>
    <t>Labour @ Rs. 2/sft=</t>
  </si>
  <si>
    <t>Water charges @ 15%=</t>
  </si>
  <si>
    <t xml:space="preserve">Grand Total Rs./ sft = </t>
  </si>
  <si>
    <t>PLASTER</t>
  </si>
  <si>
    <t>Masonry Surface</t>
  </si>
  <si>
    <t>Terrazzo Topping</t>
  </si>
  <si>
    <t>Bitumen @ Rs. 1.50/sft =</t>
  </si>
  <si>
    <t>S = 2.5</t>
  </si>
  <si>
    <t>S = 5</t>
  </si>
  <si>
    <t>Total = 6</t>
  </si>
  <si>
    <t>1.35 cft</t>
  </si>
  <si>
    <t>1.08 bags</t>
  </si>
  <si>
    <t>6.77 cft</t>
  </si>
  <si>
    <t>Labour @ Rs. 1.5/sft=</t>
  </si>
  <si>
    <t>Water charges @ 10%=</t>
  </si>
  <si>
    <t>Ceramic Tiles (Walls)</t>
  </si>
  <si>
    <t>Total = 3.5</t>
  </si>
  <si>
    <t>44 RS./ sft</t>
  </si>
  <si>
    <t>1.55 cft</t>
  </si>
  <si>
    <t>1.24 bags</t>
  </si>
  <si>
    <t>3.87 cft</t>
  </si>
  <si>
    <t>110 sft</t>
  </si>
  <si>
    <t>Tiles</t>
  </si>
  <si>
    <t>Labour @ Rs. 8/sft=</t>
  </si>
  <si>
    <t>Terrazzo Skirting</t>
  </si>
  <si>
    <t>Dry Volume (Cft)    = 6.42</t>
  </si>
  <si>
    <t>2.14 cft</t>
  </si>
  <si>
    <t>1.71 bags</t>
  </si>
  <si>
    <t>4.28 cft</t>
  </si>
  <si>
    <t>Terrazzo Floor</t>
  </si>
  <si>
    <t>Marble Chips</t>
  </si>
  <si>
    <t>Terrazzo Tiles Floor</t>
  </si>
  <si>
    <t>PCC (1:2:4)</t>
  </si>
  <si>
    <t>Mortar (Cft)            = 12.5</t>
  </si>
  <si>
    <t>Dry Volume (Cft)    = 19.25</t>
  </si>
  <si>
    <t>Cr = 4</t>
  </si>
  <si>
    <t>2.75 cft</t>
  </si>
  <si>
    <t>2.20 bags</t>
  </si>
  <si>
    <t>5.5 cft</t>
  </si>
  <si>
    <t>11.00 cft</t>
  </si>
  <si>
    <t>Amount / 100 cum=</t>
  </si>
  <si>
    <t xml:space="preserve">Grand Total Rs./ sft=  </t>
  </si>
  <si>
    <t>1/2" Levelling Curse</t>
  </si>
  <si>
    <t>Mortar (Cft)            = 4.2</t>
  </si>
  <si>
    <t>Dry Volume (Cft)    = 5.4</t>
  </si>
  <si>
    <t>S = 3</t>
  </si>
  <si>
    <t>Total = 4</t>
  </si>
  <si>
    <t>1.4 cft</t>
  </si>
  <si>
    <t>1.1 bags</t>
  </si>
  <si>
    <t>4.1 cft</t>
  </si>
  <si>
    <t>Rate Rs. /sft = 37.00</t>
  </si>
  <si>
    <t>Terrazzo Tiles</t>
  </si>
  <si>
    <t>Area (sft)            =</t>
  </si>
  <si>
    <t xml:space="preserve">Rate = </t>
  </si>
  <si>
    <t>Tiles                     =</t>
  </si>
  <si>
    <t>Labour                =</t>
  </si>
  <si>
    <t>Carriage              =</t>
  </si>
  <si>
    <t>Grinding              =</t>
  </si>
  <si>
    <t xml:space="preserve">Rate                  = </t>
  </si>
  <si>
    <t>Total                   =</t>
  </si>
  <si>
    <t>28.75 sft</t>
  </si>
  <si>
    <t>16 Rs. /sft</t>
  </si>
  <si>
    <t>8 Rs./ sft</t>
  </si>
  <si>
    <t>1.75 Rs. /sft</t>
  </si>
  <si>
    <t>Manhole (Big)</t>
  </si>
  <si>
    <t>Excavation =          80</t>
  </si>
  <si>
    <t>(1:4:8) =                  8.78</t>
  </si>
  <si>
    <t>Pcc (1:2:4) =         15.11</t>
  </si>
  <si>
    <t>Brick Work =          33.75</t>
  </si>
  <si>
    <t>Plaster =                 81</t>
  </si>
  <si>
    <t>Rcc 1:2:4: =           11.32</t>
  </si>
  <si>
    <t>Cl Cover =                1</t>
  </si>
  <si>
    <t>Manhole (Small)</t>
  </si>
  <si>
    <t>Excavation =          52</t>
  </si>
  <si>
    <t>(1:4:8) =                  5.71</t>
  </si>
  <si>
    <t>Brick Work =          24.87</t>
  </si>
  <si>
    <t>Plaster =                57</t>
  </si>
  <si>
    <t>Rcc 1:2:4: =            6.25</t>
  </si>
  <si>
    <t>Pcc (1:2:4) =           9.45</t>
  </si>
  <si>
    <t>Ceramic Tiles Floors</t>
  </si>
  <si>
    <t>Mortar</t>
  </si>
  <si>
    <t>2.29 cft</t>
  </si>
  <si>
    <t>1.83 bags</t>
  </si>
  <si>
    <t>Cement (2)</t>
  </si>
  <si>
    <t>Cement (1)</t>
  </si>
  <si>
    <t>1.63 bags</t>
  </si>
  <si>
    <t>Sand (1)</t>
  </si>
  <si>
    <t>4.58 cft</t>
  </si>
  <si>
    <t>4.69 cft</t>
  </si>
  <si>
    <t>9.17 cft</t>
  </si>
  <si>
    <t>Labour @ Rs. 8/sft =</t>
  </si>
  <si>
    <t xml:space="preserve">Sub Total  1 = </t>
  </si>
  <si>
    <t>44 Rs. /sft</t>
  </si>
  <si>
    <t>Volume (cft)           =   6.25</t>
  </si>
  <si>
    <t>Dry Volume (Cft)    =   8.13</t>
  </si>
  <si>
    <t>Sand (2)</t>
  </si>
  <si>
    <t xml:space="preserve">Tiles </t>
  </si>
  <si>
    <t>Ch = 2</t>
  </si>
  <si>
    <t xml:space="preserve">Glass Stirp = </t>
  </si>
  <si>
    <t>Labour @ Rs. 8/sft</t>
  </si>
  <si>
    <t>Water Charges @ 2% =</t>
  </si>
  <si>
    <t xml:space="preserve">Sub Total 2 = </t>
  </si>
  <si>
    <t>Polish @ Rs. 1.5/sft</t>
  </si>
  <si>
    <t xml:space="preserve">Grand Total = </t>
  </si>
  <si>
    <t xml:space="preserve">Grand Total Rs. /sft = </t>
  </si>
  <si>
    <t>Mortar (Cft)            = 10.42</t>
  </si>
  <si>
    <t>Dry Volume (Cft)    = 16.04</t>
  </si>
  <si>
    <t>7 Rs. /cft</t>
  </si>
  <si>
    <t>Water Charges @ 1% =</t>
  </si>
  <si>
    <t>PCC Floor</t>
  </si>
  <si>
    <t xml:space="preserve">Glass Strip = </t>
  </si>
  <si>
    <t>Application of 1/16" layerof cement =</t>
  </si>
  <si>
    <t xml:space="preserve">Pgment = </t>
  </si>
  <si>
    <t xml:space="preserve">Amount /cum = </t>
  </si>
  <si>
    <t xml:space="preserve">Labour @ Rs. 6/sft = </t>
  </si>
  <si>
    <t xml:space="preserve">Sub Total 1 = </t>
  </si>
  <si>
    <t xml:space="preserve">Water Charges @ 2% = </t>
  </si>
  <si>
    <t xml:space="preserve">Grand Total Rs./sft = </t>
  </si>
  <si>
    <t>Area (sft)   =</t>
  </si>
  <si>
    <t xml:space="preserve">Tiles = </t>
  </si>
  <si>
    <t xml:space="preserve">Labour = </t>
  </si>
  <si>
    <t>Carriage =</t>
  </si>
  <si>
    <t xml:space="preserve">Grinding = </t>
  </si>
  <si>
    <t>16 Rs./sft</t>
  </si>
  <si>
    <t>8 Rs./sft</t>
  </si>
  <si>
    <t>1.75 Rs./sft</t>
  </si>
  <si>
    <t>Pcc (1:4:8) =  18.75</t>
  </si>
  <si>
    <t>Pcc (1:2:4) =  21.88</t>
  </si>
  <si>
    <t>brick work =  150</t>
  </si>
  <si>
    <t>brick ballast =  32.81</t>
  </si>
  <si>
    <t>excavation =  150</t>
  </si>
  <si>
    <t>filling = 250</t>
  </si>
  <si>
    <t>Marble Patti = 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</si>
</sst>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8" formatCode="0.0"/>
  </numFmts>
  <fonts count="8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9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1" fontId="2" fillId="0" borderId="5" xfId="0" applyNumberFormat="1" applyFont="1" applyBorder="1" applyAlignment="1">
      <alignment horizontal="center" vertical="center"/>
    </xf>
    <xf numFmtId="20" fontId="2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0" fontId="0" fillId="0" borderId="11" xfId="0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6" xfId="0" applyBorder="1" applyAlignment="1">
      <alignment horizontal="right"/>
    </xf>
    <xf numFmtId="0" fontId="0" fillId="0" borderId="12" xfId="0" applyBorder="1"/>
    <xf numFmtId="20" fontId="2" fillId="0" borderId="13" xfId="0" applyNumberFormat="1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0" borderId="18" xfId="0" applyFont="1" applyBorder="1" applyAlignment="1">
      <alignment horizontal="right"/>
    </xf>
    <xf numFmtId="0" fontId="0" fillId="0" borderId="19" xfId="0" applyBorder="1" applyAlignment="1">
      <alignment horizontal="center"/>
    </xf>
    <xf numFmtId="0" fontId="2" fillId="0" borderId="20" xfId="0" applyFont="1" applyBorder="1" applyAlignment="1">
      <alignment horizontal="right"/>
    </xf>
    <xf numFmtId="0" fontId="3" fillId="0" borderId="21" xfId="0" applyFont="1" applyBorder="1" applyAlignment="1"/>
    <xf numFmtId="0" fontId="4" fillId="0" borderId="13" xfId="0" applyFont="1" applyBorder="1" applyAlignment="1">
      <alignment horizontal="center"/>
    </xf>
    <xf numFmtId="0" fontId="0" fillId="0" borderId="14" xfId="0" applyBorder="1" applyAlignment="1"/>
    <xf numFmtId="43" fontId="2" fillId="0" borderId="22" xfId="1" applyNumberFormat="1" applyFont="1" applyBorder="1" applyAlignment="1">
      <alignment horizontal="right"/>
    </xf>
    <xf numFmtId="0" fontId="3" fillId="0" borderId="23" xfId="0" applyFont="1" applyBorder="1" applyAlignment="1"/>
    <xf numFmtId="0" fontId="0" fillId="0" borderId="21" xfId="0" applyBorder="1" applyAlignment="1">
      <alignment horizontal="right"/>
    </xf>
    <xf numFmtId="0" fontId="0" fillId="0" borderId="12" xfId="0" applyBorder="1" applyAlignment="1">
      <alignment horizontal="right"/>
    </xf>
    <xf numFmtId="43" fontId="2" fillId="0" borderId="24" xfId="1" applyNumberFormat="1" applyFont="1" applyBorder="1" applyAlignment="1">
      <alignment horizontal="right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2" fontId="4" fillId="0" borderId="0" xfId="0" applyNumberFormat="1" applyFont="1" applyBorder="1" applyAlignment="1">
      <alignment horizontal="right"/>
    </xf>
    <xf numFmtId="0" fontId="5" fillId="0" borderId="12" xfId="0" applyFont="1" applyBorder="1" applyAlignment="1">
      <alignment horizontal="center"/>
    </xf>
    <xf numFmtId="0" fontId="4" fillId="0" borderId="18" xfId="0" applyFont="1" applyBorder="1" applyAlignment="1">
      <alignment horizontal="right"/>
    </xf>
    <xf numFmtId="0" fontId="4" fillId="0" borderId="26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0" fillId="0" borderId="0" xfId="0" applyBorder="1" applyAlignment="1">
      <alignment horizontal="right"/>
    </xf>
    <xf numFmtId="43" fontId="2" fillId="0" borderId="18" xfId="1" applyNumberFormat="1" applyFont="1" applyBorder="1" applyAlignment="1">
      <alignment horizontal="right"/>
    </xf>
    <xf numFmtId="0" fontId="0" fillId="0" borderId="0" xfId="0" applyBorder="1" applyAlignment="1">
      <alignment horizontal="center"/>
    </xf>
    <xf numFmtId="43" fontId="2" fillId="0" borderId="0" xfId="1" applyNumberFormat="1" applyFont="1" applyBorder="1" applyAlignment="1">
      <alignment horizontal="right"/>
    </xf>
    <xf numFmtId="0" fontId="2" fillId="0" borderId="20" xfId="0" applyFont="1" applyBorder="1" applyAlignment="1">
      <alignment horizontal="center"/>
    </xf>
    <xf numFmtId="0" fontId="3" fillId="0" borderId="27" xfId="0" applyFont="1" applyBorder="1" applyAlignment="1"/>
    <xf numFmtId="0" fontId="4" fillId="0" borderId="28" xfId="0" applyFont="1" applyBorder="1" applyAlignment="1">
      <alignment horizontal="center"/>
    </xf>
    <xf numFmtId="0" fontId="3" fillId="0" borderId="14" xfId="0" applyFont="1" applyBorder="1" applyAlignment="1"/>
    <xf numFmtId="0" fontId="3" fillId="0" borderId="3" xfId="0" applyFont="1" applyBorder="1" applyAlignment="1"/>
    <xf numFmtId="0" fontId="0" fillId="0" borderId="12" xfId="0" applyBorder="1" applyAlignment="1"/>
    <xf numFmtId="0" fontId="3" fillId="0" borderId="12" xfId="0" applyFont="1" applyBorder="1" applyAlignment="1"/>
    <xf numFmtId="0" fontId="0" fillId="0" borderId="14" xfId="0" applyBorder="1" applyAlignment="1">
      <alignment horizontal="right"/>
    </xf>
    <xf numFmtId="0" fontId="2" fillId="0" borderId="6" xfId="0" applyFont="1" applyBorder="1" applyAlignment="1">
      <alignment horizontal="right"/>
    </xf>
    <xf numFmtId="20" fontId="2" fillId="0" borderId="28" xfId="0" applyNumberFormat="1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3" fillId="0" borderId="21" xfId="0" applyFont="1" applyBorder="1" applyAlignment="1">
      <alignment horizontal="left"/>
    </xf>
    <xf numFmtId="0" fontId="4" fillId="0" borderId="28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0" fillId="0" borderId="11" xfId="0" applyBorder="1" applyAlignment="1">
      <alignment horizontal="right"/>
    </xf>
    <xf numFmtId="0" fontId="3" fillId="0" borderId="27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0" fillId="0" borderId="31" xfId="0" applyBorder="1" applyAlignment="1">
      <alignment horizontal="right"/>
    </xf>
    <xf numFmtId="0" fontId="0" fillId="0" borderId="32" xfId="0" applyBorder="1"/>
    <xf numFmtId="0" fontId="0" fillId="0" borderId="33" xfId="0" applyBorder="1" applyAlignment="1">
      <alignment horizontal="right"/>
    </xf>
    <xf numFmtId="0" fontId="0" fillId="0" borderId="0" xfId="0" applyBorder="1"/>
    <xf numFmtId="0" fontId="0" fillId="0" borderId="18" xfId="0" applyBorder="1" applyAlignment="1">
      <alignment horizontal="right"/>
    </xf>
    <xf numFmtId="0" fontId="0" fillId="0" borderId="18" xfId="0" applyBorder="1"/>
    <xf numFmtId="0" fontId="0" fillId="0" borderId="25" xfId="0" applyBorder="1"/>
    <xf numFmtId="0" fontId="0" fillId="0" borderId="26" xfId="0" applyBorder="1"/>
    <xf numFmtId="168" fontId="0" fillId="0" borderId="0" xfId="0" applyNumberFormat="1" applyBorder="1"/>
    <xf numFmtId="168" fontId="0" fillId="0" borderId="18" xfId="0" applyNumberFormat="1" applyBorder="1"/>
    <xf numFmtId="0" fontId="0" fillId="0" borderId="8" xfId="0" applyBorder="1"/>
    <xf numFmtId="168" fontId="0" fillId="0" borderId="25" xfId="0" applyNumberFormat="1" applyBorder="1"/>
    <xf numFmtId="168" fontId="0" fillId="0" borderId="26" xfId="0" applyNumberFormat="1" applyBorder="1"/>
    <xf numFmtId="0" fontId="4" fillId="0" borderId="30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20" fontId="2" fillId="0" borderId="29" xfId="0" applyNumberFormat="1" applyFont="1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2" fillId="0" borderId="7" xfId="0" applyFont="1" applyBorder="1" applyAlignment="1">
      <alignment horizontal="right"/>
    </xf>
    <xf numFmtId="0" fontId="0" fillId="0" borderId="31" xfId="0" applyBorder="1"/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2" fillId="0" borderId="36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6" xfId="0" applyBorder="1" applyAlignment="1">
      <alignment horizontal="right"/>
    </xf>
    <xf numFmtId="0" fontId="4" fillId="0" borderId="13" xfId="0" applyFont="1" applyBorder="1" applyAlignment="1">
      <alignment horizontal="right"/>
    </xf>
    <xf numFmtId="0" fontId="0" fillId="0" borderId="26" xfId="0" applyBorder="1" applyAlignment="1">
      <alignment horizontal="right"/>
    </xf>
    <xf numFmtId="2" fontId="4" fillId="0" borderId="18" xfId="0" applyNumberFormat="1" applyFont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25" xfId="0" applyBorder="1" applyAlignment="1">
      <alignment horizontal="right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0" borderId="12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37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36" xfId="0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7" fillId="0" borderId="8" xfId="0" applyFont="1" applyBorder="1" applyAlignment="1">
      <alignment horizontal="right"/>
    </xf>
    <xf numFmtId="0" fontId="7" fillId="0" borderId="37" xfId="0" applyFont="1" applyBorder="1" applyAlignment="1">
      <alignment horizontal="right"/>
    </xf>
    <xf numFmtId="0" fontId="2" fillId="0" borderId="27" xfId="0" applyFont="1" applyBorder="1" applyAlignment="1">
      <alignment horizontal="right"/>
    </xf>
    <xf numFmtId="0" fontId="2" fillId="0" borderId="28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right"/>
    </xf>
    <xf numFmtId="0" fontId="7" fillId="0" borderId="12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20" xfId="0" applyFont="1" applyBorder="1" applyAlignment="1">
      <alignment horizontal="right"/>
    </xf>
    <xf numFmtId="0" fontId="7" fillId="0" borderId="23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7" fillId="0" borderId="21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5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textRotation="90"/>
    </xf>
    <xf numFmtId="0" fontId="4" fillId="0" borderId="4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3"/>
  <sheetViews>
    <sheetView topLeftCell="E1" zoomScale="85" zoomScaleNormal="85" zoomScaleSheetLayoutView="50" workbookViewId="0">
      <selection activeCell="G11" sqref="G11"/>
    </sheetView>
  </sheetViews>
  <sheetFormatPr defaultRowHeight="12.75" x14ac:dyDescent="0.2"/>
  <cols>
    <col min="1" max="1" width="23.85546875" bestFit="1" customWidth="1"/>
    <col min="3" max="3" width="10.28515625" bestFit="1" customWidth="1"/>
    <col min="4" max="4" width="2.7109375" customWidth="1"/>
    <col min="5" max="5" width="23.28515625" bestFit="1" customWidth="1"/>
    <col min="7" max="7" width="10" bestFit="1" customWidth="1"/>
    <col min="8" max="8" width="2.7109375" customWidth="1"/>
    <col min="9" max="9" width="23.28515625" bestFit="1" customWidth="1"/>
    <col min="10" max="10" width="8.85546875" bestFit="1" customWidth="1"/>
    <col min="11" max="11" width="11.140625" bestFit="1" customWidth="1"/>
    <col min="12" max="12" width="2.85546875" customWidth="1"/>
    <col min="13" max="13" width="24.5703125" bestFit="1" customWidth="1"/>
    <col min="15" max="15" width="10.5703125" bestFit="1" customWidth="1"/>
  </cols>
  <sheetData>
    <row r="1" spans="1:15" ht="18" customHeight="1" thickBot="1" x14ac:dyDescent="0.25">
      <c r="A1" s="171"/>
      <c r="B1" s="171"/>
      <c r="C1" s="171"/>
      <c r="E1" s="164" t="s">
        <v>75</v>
      </c>
      <c r="F1" s="165"/>
      <c r="G1" s="165"/>
      <c r="H1" s="165"/>
      <c r="I1" s="165"/>
      <c r="J1" s="165"/>
      <c r="K1" s="166"/>
    </row>
    <row r="2" spans="1:15" ht="12.75" customHeight="1" x14ac:dyDescent="0.2">
      <c r="A2" s="108" t="s">
        <v>50</v>
      </c>
      <c r="B2" s="109"/>
      <c r="C2" s="110"/>
      <c r="D2" s="167"/>
      <c r="E2" s="108" t="s">
        <v>54</v>
      </c>
      <c r="F2" s="109"/>
      <c r="G2" s="110"/>
      <c r="H2" s="168"/>
      <c r="I2" s="108" t="s">
        <v>70</v>
      </c>
      <c r="J2" s="109"/>
      <c r="K2" s="110"/>
      <c r="L2" s="161"/>
      <c r="M2" s="108" t="s">
        <v>65</v>
      </c>
      <c r="N2" s="109"/>
      <c r="O2" s="110"/>
    </row>
    <row r="3" spans="1:15" ht="13.5" thickBot="1" x14ac:dyDescent="0.25">
      <c r="A3" s="111"/>
      <c r="B3" s="112"/>
      <c r="C3" s="113"/>
      <c r="D3" s="168"/>
      <c r="E3" s="111"/>
      <c r="F3" s="112"/>
      <c r="G3" s="113"/>
      <c r="H3" s="168"/>
      <c r="I3" s="111"/>
      <c r="J3" s="112"/>
      <c r="K3" s="113"/>
      <c r="L3" s="131"/>
      <c r="M3" s="111"/>
      <c r="N3" s="112"/>
      <c r="O3" s="113"/>
    </row>
    <row r="4" spans="1:15" ht="16.5" customHeight="1" x14ac:dyDescent="0.2">
      <c r="A4" s="23" t="s">
        <v>51</v>
      </c>
      <c r="B4" s="15">
        <v>100</v>
      </c>
      <c r="C4" s="89" t="s">
        <v>30</v>
      </c>
      <c r="D4" s="168"/>
      <c r="E4" s="23" t="s">
        <v>57</v>
      </c>
      <c r="F4" s="15" t="s">
        <v>58</v>
      </c>
      <c r="G4" s="89" t="s">
        <v>30</v>
      </c>
      <c r="H4" s="168"/>
      <c r="I4" s="23" t="s">
        <v>71</v>
      </c>
      <c r="J4" s="15" t="s">
        <v>58</v>
      </c>
      <c r="K4" s="89" t="s">
        <v>30</v>
      </c>
      <c r="L4" s="131"/>
      <c r="M4" s="158" t="s">
        <v>66</v>
      </c>
      <c r="N4" s="159"/>
      <c r="O4" s="160"/>
    </row>
    <row r="5" spans="1:15" ht="16.5" customHeight="1" x14ac:dyDescent="0.2">
      <c r="A5" s="23" t="s">
        <v>52</v>
      </c>
      <c r="B5" s="15">
        <v>25</v>
      </c>
      <c r="C5" s="24">
        <v>4.5833333333333337E-2</v>
      </c>
      <c r="D5" s="168"/>
      <c r="E5" s="23" t="s">
        <v>56</v>
      </c>
      <c r="F5" s="15">
        <v>100</v>
      </c>
      <c r="G5" s="24">
        <v>4.4444444444444446E-2</v>
      </c>
      <c r="H5" s="168"/>
      <c r="I5" s="23" t="s">
        <v>72</v>
      </c>
      <c r="J5" s="15">
        <v>100</v>
      </c>
      <c r="K5" s="24">
        <v>4.4444444444444446E-2</v>
      </c>
      <c r="L5" s="131"/>
      <c r="M5" s="45" t="s">
        <v>310</v>
      </c>
      <c r="N5" s="44">
        <v>18.75</v>
      </c>
      <c r="O5" s="105">
        <v>31</v>
      </c>
    </row>
    <row r="6" spans="1:15" ht="16.5" customHeight="1" x14ac:dyDescent="0.2">
      <c r="A6" s="25" t="s">
        <v>53</v>
      </c>
      <c r="B6" s="18">
        <v>32.5</v>
      </c>
      <c r="C6" s="26"/>
      <c r="D6" s="168"/>
      <c r="E6" s="25" t="s">
        <v>55</v>
      </c>
      <c r="F6" s="18"/>
      <c r="G6" s="26"/>
      <c r="H6" s="168"/>
      <c r="I6" s="25" t="s">
        <v>73</v>
      </c>
      <c r="J6" s="18"/>
      <c r="K6" s="26"/>
      <c r="L6" s="131"/>
      <c r="M6" s="45" t="s">
        <v>311</v>
      </c>
      <c r="N6" s="44">
        <v>21.88</v>
      </c>
      <c r="O6" s="105">
        <v>63</v>
      </c>
    </row>
    <row r="7" spans="1:15" ht="16.5" customHeight="1" x14ac:dyDescent="0.2">
      <c r="A7" s="27" t="s">
        <v>31</v>
      </c>
      <c r="B7" s="127" t="s">
        <v>34</v>
      </c>
      <c r="C7" s="128"/>
      <c r="D7" s="168"/>
      <c r="E7" s="27" t="s">
        <v>31</v>
      </c>
      <c r="F7" s="127" t="s">
        <v>34</v>
      </c>
      <c r="G7" s="128"/>
      <c r="H7" s="168"/>
      <c r="I7" s="27" t="s">
        <v>31</v>
      </c>
      <c r="J7" s="127" t="s">
        <v>34</v>
      </c>
      <c r="K7" s="128"/>
      <c r="L7" s="131"/>
      <c r="M7" s="45" t="s">
        <v>312</v>
      </c>
      <c r="N7" s="44">
        <v>150</v>
      </c>
      <c r="O7" s="105">
        <v>37.9</v>
      </c>
    </row>
    <row r="8" spans="1:15" ht="16.5" customHeight="1" x14ac:dyDescent="0.2">
      <c r="A8" s="28" t="s">
        <v>32</v>
      </c>
      <c r="B8" s="120" t="s">
        <v>35</v>
      </c>
      <c r="C8" s="121"/>
      <c r="D8" s="168"/>
      <c r="E8" s="28" t="s">
        <v>59</v>
      </c>
      <c r="F8" s="120" t="s">
        <v>35</v>
      </c>
      <c r="G8" s="121"/>
      <c r="H8" s="168"/>
      <c r="I8" s="28" t="s">
        <v>59</v>
      </c>
      <c r="J8" s="120" t="s">
        <v>35</v>
      </c>
      <c r="K8" s="121"/>
      <c r="L8" s="131"/>
      <c r="M8" s="45" t="s">
        <v>313</v>
      </c>
      <c r="N8" s="44">
        <v>32.81</v>
      </c>
      <c r="O8" s="105">
        <v>5</v>
      </c>
    </row>
    <row r="9" spans="1:15" ht="16.5" customHeight="1" x14ac:dyDescent="0.2">
      <c r="A9" s="30" t="s">
        <v>33</v>
      </c>
      <c r="B9" s="136" t="s">
        <v>36</v>
      </c>
      <c r="C9" s="137"/>
      <c r="D9" s="168"/>
      <c r="E9" s="30" t="s">
        <v>60</v>
      </c>
      <c r="F9" s="136" t="s">
        <v>36</v>
      </c>
      <c r="G9" s="137"/>
      <c r="H9" s="168"/>
      <c r="I9" s="30" t="s">
        <v>60</v>
      </c>
      <c r="J9" s="136" t="s">
        <v>74</v>
      </c>
      <c r="K9" s="137"/>
      <c r="L9" s="131"/>
      <c r="M9" s="45" t="s">
        <v>314</v>
      </c>
      <c r="N9" s="44">
        <v>150</v>
      </c>
      <c r="O9" s="105">
        <v>1</v>
      </c>
    </row>
    <row r="10" spans="1:15" ht="16.5" customHeight="1" x14ac:dyDescent="0.2">
      <c r="A10" s="32" t="s">
        <v>37</v>
      </c>
      <c r="B10" s="14" t="s">
        <v>77</v>
      </c>
      <c r="C10" s="33" t="s">
        <v>43</v>
      </c>
      <c r="D10" s="168"/>
      <c r="E10" s="32" t="s">
        <v>37</v>
      </c>
      <c r="F10" s="14" t="s">
        <v>61</v>
      </c>
      <c r="G10" s="33" t="s">
        <v>43</v>
      </c>
      <c r="H10" s="168"/>
      <c r="I10" s="32" t="s">
        <v>37</v>
      </c>
      <c r="J10" s="14" t="s">
        <v>84</v>
      </c>
      <c r="K10" s="48" t="s">
        <v>43</v>
      </c>
      <c r="L10" s="131"/>
      <c r="M10" s="45" t="s">
        <v>315</v>
      </c>
      <c r="N10" s="44">
        <v>250</v>
      </c>
      <c r="O10" s="105">
        <v>4</v>
      </c>
    </row>
    <row r="11" spans="1:15" ht="16.5" customHeight="1" x14ac:dyDescent="0.2">
      <c r="A11" s="34"/>
      <c r="B11" s="18" t="s">
        <v>38</v>
      </c>
      <c r="C11" s="35">
        <v>780</v>
      </c>
      <c r="D11" s="168"/>
      <c r="E11" s="34"/>
      <c r="F11" s="18" t="s">
        <v>62</v>
      </c>
      <c r="G11" s="35">
        <v>410</v>
      </c>
      <c r="H11" s="168"/>
      <c r="I11" s="34"/>
      <c r="J11" s="18" t="s">
        <v>85</v>
      </c>
      <c r="K11" s="35">
        <v>819</v>
      </c>
      <c r="L11" s="131"/>
      <c r="M11" s="45" t="s">
        <v>316</v>
      </c>
      <c r="N11" s="44">
        <v>25</v>
      </c>
      <c r="O11" s="105">
        <v>1.5</v>
      </c>
    </row>
    <row r="12" spans="1:15" ht="16.5" customHeight="1" x14ac:dyDescent="0.2">
      <c r="A12" s="36" t="s">
        <v>39</v>
      </c>
      <c r="B12" s="20" t="s">
        <v>40</v>
      </c>
      <c r="C12" s="35">
        <v>139</v>
      </c>
      <c r="D12" s="168"/>
      <c r="E12" s="36" t="s">
        <v>39</v>
      </c>
      <c r="F12" s="20" t="s">
        <v>63</v>
      </c>
      <c r="G12" s="35">
        <v>49</v>
      </c>
      <c r="H12" s="168"/>
      <c r="I12" s="36" t="s">
        <v>39</v>
      </c>
      <c r="J12" s="20" t="s">
        <v>86</v>
      </c>
      <c r="K12" s="35">
        <v>98</v>
      </c>
      <c r="L12" s="131"/>
      <c r="M12" s="40"/>
      <c r="N12" s="41"/>
      <c r="O12" s="46" t="s">
        <v>67</v>
      </c>
    </row>
    <row r="13" spans="1:15" ht="16.5" customHeight="1" x14ac:dyDescent="0.2">
      <c r="A13" s="36" t="s">
        <v>41</v>
      </c>
      <c r="B13" s="21" t="s">
        <v>42</v>
      </c>
      <c r="C13" s="35">
        <v>2025</v>
      </c>
      <c r="D13" s="168"/>
      <c r="E13" s="36" t="s">
        <v>41</v>
      </c>
      <c r="F13" s="21" t="s">
        <v>64</v>
      </c>
      <c r="G13" s="35">
        <v>759</v>
      </c>
      <c r="H13" s="168"/>
      <c r="I13" s="36" t="s">
        <v>41</v>
      </c>
      <c r="J13" s="21" t="s">
        <v>87</v>
      </c>
      <c r="K13" s="35">
        <v>1620</v>
      </c>
      <c r="L13" s="131"/>
      <c r="M13" s="40"/>
      <c r="N13" s="41"/>
      <c r="O13" s="46" t="s">
        <v>68</v>
      </c>
    </row>
    <row r="14" spans="1:15" ht="16.5" customHeight="1" thickBot="1" x14ac:dyDescent="0.25">
      <c r="A14" s="117" t="s">
        <v>44</v>
      </c>
      <c r="B14" s="118"/>
      <c r="C14" s="35">
        <v>2944</v>
      </c>
      <c r="D14" s="168"/>
      <c r="E14" s="117" t="s">
        <v>44</v>
      </c>
      <c r="F14" s="118"/>
      <c r="G14" s="35">
        <v>1218</v>
      </c>
      <c r="H14" s="168"/>
      <c r="I14" s="117" t="s">
        <v>44</v>
      </c>
      <c r="J14" s="118"/>
      <c r="K14" s="35">
        <v>2537</v>
      </c>
      <c r="L14" s="131"/>
      <c r="M14" s="42"/>
      <c r="N14" s="43"/>
      <c r="O14" s="47" t="s">
        <v>69</v>
      </c>
    </row>
    <row r="15" spans="1:15" ht="16.5" customHeight="1" x14ac:dyDescent="0.2">
      <c r="A15" s="114" t="s">
        <v>45</v>
      </c>
      <c r="B15" s="133"/>
      <c r="C15" s="35">
        <f>B4*6</f>
        <v>600</v>
      </c>
      <c r="D15" s="168"/>
      <c r="E15" s="114" t="s">
        <v>111</v>
      </c>
      <c r="F15" s="133"/>
      <c r="G15" s="35">
        <f>F5*4</f>
        <v>400</v>
      </c>
      <c r="H15" s="168"/>
      <c r="I15" s="114" t="s">
        <v>141</v>
      </c>
      <c r="J15" s="133"/>
      <c r="K15" s="35">
        <f>J5*8</f>
        <v>800</v>
      </c>
      <c r="L15" s="162"/>
      <c r="M15" s="13"/>
      <c r="N15" s="13"/>
    </row>
    <row r="16" spans="1:15" ht="16.5" customHeight="1" x14ac:dyDescent="0.2">
      <c r="A16" s="114" t="s">
        <v>79</v>
      </c>
      <c r="B16" s="133"/>
      <c r="C16" s="35">
        <f>SUM(C11:C15)</f>
        <v>6488</v>
      </c>
      <c r="D16" s="168"/>
      <c r="E16" s="114" t="s">
        <v>79</v>
      </c>
      <c r="F16" s="133"/>
      <c r="G16" s="35">
        <f>SUM(G11:G15)</f>
        <v>2836</v>
      </c>
      <c r="H16" s="168"/>
      <c r="I16" s="114" t="s">
        <v>79</v>
      </c>
      <c r="J16" s="133"/>
      <c r="K16" s="35">
        <f>SUM(K11:K15)</f>
        <v>5874</v>
      </c>
      <c r="L16" s="162"/>
      <c r="M16" s="13"/>
      <c r="N16" s="13"/>
    </row>
    <row r="17" spans="1:15" ht="16.5" customHeight="1" x14ac:dyDescent="0.2">
      <c r="A17" s="114" t="s">
        <v>46</v>
      </c>
      <c r="B17" s="133"/>
      <c r="C17" s="35">
        <f>5/100*C16</f>
        <v>324.40000000000003</v>
      </c>
      <c r="D17" s="168"/>
      <c r="E17" s="114" t="s">
        <v>46</v>
      </c>
      <c r="F17" s="133"/>
      <c r="G17" s="35">
        <f>5/100*G16</f>
        <v>141.80000000000001</v>
      </c>
      <c r="H17" s="168"/>
      <c r="I17" s="114" t="s">
        <v>46</v>
      </c>
      <c r="J17" s="133"/>
      <c r="K17" s="35">
        <f>5/100*K16</f>
        <v>293.7</v>
      </c>
      <c r="L17" s="162"/>
      <c r="M17" s="13"/>
      <c r="N17" s="13"/>
    </row>
    <row r="18" spans="1:15" ht="16.5" customHeight="1" x14ac:dyDescent="0.2">
      <c r="A18" s="114" t="s">
        <v>47</v>
      </c>
      <c r="B18" s="133"/>
      <c r="C18" s="35">
        <f>5/100*C16</f>
        <v>324.40000000000003</v>
      </c>
      <c r="D18" s="168"/>
      <c r="E18" s="114" t="s">
        <v>47</v>
      </c>
      <c r="F18" s="133"/>
      <c r="G18" s="35">
        <f>5/100*G16</f>
        <v>141.80000000000001</v>
      </c>
      <c r="H18" s="168"/>
      <c r="I18" s="114" t="s">
        <v>47</v>
      </c>
      <c r="J18" s="133"/>
      <c r="K18" s="35">
        <f>5/100*K16</f>
        <v>293.7</v>
      </c>
      <c r="L18" s="162"/>
      <c r="M18" s="13"/>
      <c r="N18" s="13"/>
    </row>
    <row r="19" spans="1:15" ht="16.5" customHeight="1" x14ac:dyDescent="0.2">
      <c r="A19" s="114" t="s">
        <v>48</v>
      </c>
      <c r="B19" s="133"/>
      <c r="C19" s="35">
        <f>SUM(C16:C18)</f>
        <v>7136.7999999999993</v>
      </c>
      <c r="D19" s="168"/>
      <c r="E19" s="114" t="s">
        <v>48</v>
      </c>
      <c r="F19" s="133"/>
      <c r="G19" s="35">
        <f>SUM(G16:G18)</f>
        <v>3119.6000000000004</v>
      </c>
      <c r="H19" s="168"/>
      <c r="I19" s="114" t="s">
        <v>48</v>
      </c>
      <c r="J19" s="133"/>
      <c r="K19" s="35">
        <f>SUM(K16:K18)</f>
        <v>6461.4</v>
      </c>
      <c r="L19" s="162"/>
      <c r="M19" s="13"/>
      <c r="N19" s="13"/>
    </row>
    <row r="20" spans="1:15" ht="16.5" customHeight="1" thickBot="1" x14ac:dyDescent="0.25">
      <c r="A20" s="106" t="s">
        <v>49</v>
      </c>
      <c r="B20" s="116"/>
      <c r="C20" s="39">
        <f>C19/100</f>
        <v>71.367999999999995</v>
      </c>
      <c r="D20" s="169"/>
      <c r="E20" s="106" t="s">
        <v>49</v>
      </c>
      <c r="F20" s="116"/>
      <c r="G20" s="39">
        <f>G19/100</f>
        <v>31.196000000000005</v>
      </c>
      <c r="H20" s="169"/>
      <c r="I20" s="106" t="s">
        <v>49</v>
      </c>
      <c r="J20" s="116"/>
      <c r="K20" s="39">
        <f>K19/100</f>
        <v>64.61399999999999</v>
      </c>
      <c r="L20" s="163"/>
      <c r="M20" s="13"/>
      <c r="N20" s="13"/>
    </row>
    <row r="21" spans="1:15" ht="18.75" customHeight="1" thickBot="1" x14ac:dyDescent="0.25">
      <c r="B21" s="13"/>
      <c r="C21" s="13"/>
      <c r="D21" s="13"/>
      <c r="E21" s="164" t="s">
        <v>76</v>
      </c>
      <c r="F21" s="165"/>
      <c r="G21" s="165"/>
      <c r="H21" s="165"/>
      <c r="I21" s="165"/>
      <c r="J21" s="165"/>
      <c r="K21" s="166"/>
      <c r="L21" s="13"/>
      <c r="M21" s="13"/>
      <c r="N21" s="13"/>
    </row>
    <row r="22" spans="1:15" x14ac:dyDescent="0.2">
      <c r="A22" s="108" t="s">
        <v>50</v>
      </c>
      <c r="B22" s="109"/>
      <c r="C22" s="110"/>
      <c r="D22" s="167"/>
      <c r="E22" s="108" t="s">
        <v>54</v>
      </c>
      <c r="F22" s="109"/>
      <c r="G22" s="110"/>
      <c r="H22" s="168"/>
      <c r="I22" s="108" t="s">
        <v>70</v>
      </c>
      <c r="J22" s="109"/>
      <c r="K22" s="110"/>
      <c r="L22" s="161"/>
      <c r="M22" s="108" t="s">
        <v>88</v>
      </c>
      <c r="N22" s="109"/>
      <c r="O22" s="110"/>
    </row>
    <row r="23" spans="1:15" ht="13.5" thickBot="1" x14ac:dyDescent="0.25">
      <c r="A23" s="111"/>
      <c r="B23" s="112"/>
      <c r="C23" s="113"/>
      <c r="D23" s="168"/>
      <c r="E23" s="111"/>
      <c r="F23" s="112"/>
      <c r="G23" s="113"/>
      <c r="H23" s="168"/>
      <c r="I23" s="111"/>
      <c r="J23" s="112"/>
      <c r="K23" s="113"/>
      <c r="L23" s="131"/>
      <c r="M23" s="111"/>
      <c r="N23" s="112"/>
      <c r="O23" s="113"/>
    </row>
    <row r="24" spans="1:15" ht="17.25" customHeight="1" x14ac:dyDescent="0.2">
      <c r="A24" s="23" t="s">
        <v>51</v>
      </c>
      <c r="B24" s="15">
        <v>100</v>
      </c>
      <c r="C24" s="89" t="s">
        <v>30</v>
      </c>
      <c r="D24" s="168"/>
      <c r="E24" s="23" t="s">
        <v>57</v>
      </c>
      <c r="F24" s="15" t="s">
        <v>58</v>
      </c>
      <c r="G24" s="89" t="s">
        <v>30</v>
      </c>
      <c r="H24" s="168"/>
      <c r="I24" s="23" t="s">
        <v>71</v>
      </c>
      <c r="J24" s="15" t="s">
        <v>58</v>
      </c>
      <c r="K24" s="89" t="s">
        <v>30</v>
      </c>
      <c r="L24" s="131"/>
      <c r="M24" s="23" t="s">
        <v>89</v>
      </c>
      <c r="N24" s="15" t="s">
        <v>58</v>
      </c>
      <c r="O24" s="89" t="s">
        <v>30</v>
      </c>
    </row>
    <row r="25" spans="1:15" ht="17.25" customHeight="1" x14ac:dyDescent="0.2">
      <c r="A25" s="23" t="s">
        <v>52</v>
      </c>
      <c r="B25" s="15">
        <v>25</v>
      </c>
      <c r="C25" s="24">
        <v>4.5833333333333337E-2</v>
      </c>
      <c r="D25" s="168"/>
      <c r="E25" s="23" t="s">
        <v>56</v>
      </c>
      <c r="F25" s="15">
        <v>100</v>
      </c>
      <c r="G25" s="24">
        <v>4.4444444444444446E-2</v>
      </c>
      <c r="H25" s="168"/>
      <c r="I25" s="23" t="s">
        <v>82</v>
      </c>
      <c r="J25" s="15">
        <v>100</v>
      </c>
      <c r="K25" s="24">
        <v>4.4444444444444446E-2</v>
      </c>
      <c r="L25" s="131"/>
      <c r="M25" s="23" t="s">
        <v>90</v>
      </c>
      <c r="N25" s="15">
        <v>100</v>
      </c>
      <c r="O25" s="24">
        <v>4.4444444444444446E-2</v>
      </c>
    </row>
    <row r="26" spans="1:15" ht="17.25" customHeight="1" x14ac:dyDescent="0.2">
      <c r="A26" s="25" t="s">
        <v>53</v>
      </c>
      <c r="B26" s="18">
        <v>32.5</v>
      </c>
      <c r="C26" s="26"/>
      <c r="D26" s="168"/>
      <c r="E26" s="25" t="s">
        <v>55</v>
      </c>
      <c r="F26" s="18"/>
      <c r="G26" s="26"/>
      <c r="H26" s="168"/>
      <c r="I26" s="25" t="s">
        <v>83</v>
      </c>
      <c r="J26" s="18"/>
      <c r="K26" s="26"/>
      <c r="L26" s="131"/>
      <c r="M26" s="25" t="s">
        <v>91</v>
      </c>
      <c r="N26" s="18"/>
      <c r="O26" s="26"/>
    </row>
    <row r="27" spans="1:15" ht="17.25" customHeight="1" x14ac:dyDescent="0.2">
      <c r="A27" s="27" t="s">
        <v>31</v>
      </c>
      <c r="B27" s="127" t="s">
        <v>34</v>
      </c>
      <c r="C27" s="128"/>
      <c r="D27" s="168"/>
      <c r="E27" s="27" t="s">
        <v>31</v>
      </c>
      <c r="F27" s="127" t="s">
        <v>34</v>
      </c>
      <c r="G27" s="128"/>
      <c r="H27" s="168"/>
      <c r="I27" s="27" t="s">
        <v>31</v>
      </c>
      <c r="J27" s="127" t="s">
        <v>34</v>
      </c>
      <c r="K27" s="128"/>
      <c r="L27" s="131"/>
      <c r="M27" s="27" t="s">
        <v>31</v>
      </c>
      <c r="N27" s="127" t="s">
        <v>34</v>
      </c>
      <c r="O27" s="128"/>
    </row>
    <row r="28" spans="1:15" ht="17.25" customHeight="1" x14ac:dyDescent="0.2">
      <c r="A28" s="28" t="s">
        <v>32</v>
      </c>
      <c r="B28" s="120" t="s">
        <v>35</v>
      </c>
      <c r="C28" s="121"/>
      <c r="D28" s="168"/>
      <c r="E28" s="28" t="s">
        <v>59</v>
      </c>
      <c r="F28" s="120" t="s">
        <v>35</v>
      </c>
      <c r="G28" s="121"/>
      <c r="H28" s="168"/>
      <c r="I28" s="28" t="s">
        <v>59</v>
      </c>
      <c r="J28" s="120" t="s">
        <v>35</v>
      </c>
      <c r="K28" s="121"/>
      <c r="L28" s="131"/>
      <c r="M28" s="28" t="s">
        <v>59</v>
      </c>
      <c r="N28" s="120" t="s">
        <v>35</v>
      </c>
      <c r="O28" s="121"/>
    </row>
    <row r="29" spans="1:15" ht="17.25" customHeight="1" x14ac:dyDescent="0.2">
      <c r="A29" s="30" t="s">
        <v>33</v>
      </c>
      <c r="B29" s="136" t="s">
        <v>36</v>
      </c>
      <c r="C29" s="137"/>
      <c r="D29" s="168"/>
      <c r="E29" s="30" t="s">
        <v>60</v>
      </c>
      <c r="F29" s="136" t="s">
        <v>36</v>
      </c>
      <c r="G29" s="137"/>
      <c r="H29" s="168"/>
      <c r="I29" s="30" t="s">
        <v>60</v>
      </c>
      <c r="J29" s="136" t="s">
        <v>74</v>
      </c>
      <c r="K29" s="137"/>
      <c r="L29" s="131"/>
      <c r="M29" s="30" t="s">
        <v>60</v>
      </c>
      <c r="N29" s="136" t="s">
        <v>74</v>
      </c>
      <c r="O29" s="137"/>
    </row>
    <row r="30" spans="1:15" ht="17.25" customHeight="1" x14ac:dyDescent="0.2">
      <c r="A30" s="32" t="s">
        <v>37</v>
      </c>
      <c r="B30" s="14" t="s">
        <v>77</v>
      </c>
      <c r="C30" s="33" t="s">
        <v>43</v>
      </c>
      <c r="D30" s="168"/>
      <c r="E30" s="32" t="s">
        <v>37</v>
      </c>
      <c r="F30" s="14" t="s">
        <v>61</v>
      </c>
      <c r="G30" s="33" t="s">
        <v>43</v>
      </c>
      <c r="H30" s="168"/>
      <c r="I30" s="32" t="s">
        <v>37</v>
      </c>
      <c r="J30" s="14" t="s">
        <v>84</v>
      </c>
      <c r="K30" s="33" t="s">
        <v>43</v>
      </c>
      <c r="L30" s="131"/>
      <c r="M30" s="32" t="s">
        <v>37</v>
      </c>
      <c r="N30" s="14" t="s">
        <v>92</v>
      </c>
      <c r="O30" s="33" t="s">
        <v>43</v>
      </c>
    </row>
    <row r="31" spans="1:15" ht="17.25" customHeight="1" x14ac:dyDescent="0.2">
      <c r="A31" s="34"/>
      <c r="B31" s="18" t="s">
        <v>38</v>
      </c>
      <c r="C31" s="35">
        <v>780</v>
      </c>
      <c r="D31" s="168"/>
      <c r="E31" s="34"/>
      <c r="F31" s="18" t="s">
        <v>62</v>
      </c>
      <c r="G31" s="35">
        <v>410</v>
      </c>
      <c r="H31" s="168"/>
      <c r="I31" s="34"/>
      <c r="J31" s="18" t="s">
        <v>85</v>
      </c>
      <c r="K31" s="35">
        <v>819</v>
      </c>
      <c r="L31" s="131"/>
      <c r="M31" s="34"/>
      <c r="N31" s="18" t="s">
        <v>93</v>
      </c>
      <c r="O31" s="35">
        <v>369</v>
      </c>
    </row>
    <row r="32" spans="1:15" ht="17.25" customHeight="1" x14ac:dyDescent="0.2">
      <c r="A32" s="36" t="s">
        <v>39</v>
      </c>
      <c r="B32" s="20" t="s">
        <v>40</v>
      </c>
      <c r="C32" s="35">
        <v>139</v>
      </c>
      <c r="D32" s="168"/>
      <c r="E32" s="36" t="s">
        <v>39</v>
      </c>
      <c r="F32" s="20" t="s">
        <v>63</v>
      </c>
      <c r="G32" s="35">
        <v>49</v>
      </c>
      <c r="H32" s="168"/>
      <c r="I32" s="36" t="s">
        <v>39</v>
      </c>
      <c r="J32" s="20" t="s">
        <v>86</v>
      </c>
      <c r="K32" s="35">
        <v>98</v>
      </c>
      <c r="L32" s="131"/>
      <c r="M32" s="36" t="s">
        <v>39</v>
      </c>
      <c r="N32" s="20" t="s">
        <v>94</v>
      </c>
      <c r="O32" s="35">
        <v>44</v>
      </c>
    </row>
    <row r="33" spans="1:15" ht="17.25" customHeight="1" x14ac:dyDescent="0.2">
      <c r="A33" s="36" t="s">
        <v>41</v>
      </c>
      <c r="B33" s="21" t="s">
        <v>42</v>
      </c>
      <c r="C33" s="35">
        <v>2025</v>
      </c>
      <c r="D33" s="168"/>
      <c r="E33" s="36" t="s">
        <v>41</v>
      </c>
      <c r="F33" s="21" t="s">
        <v>64</v>
      </c>
      <c r="G33" s="35">
        <v>759</v>
      </c>
      <c r="H33" s="168"/>
      <c r="I33" s="36" t="s">
        <v>41</v>
      </c>
      <c r="J33" s="21" t="s">
        <v>87</v>
      </c>
      <c r="K33" s="35">
        <v>1620</v>
      </c>
      <c r="L33" s="131"/>
      <c r="M33" s="36" t="s">
        <v>41</v>
      </c>
      <c r="N33" s="21" t="s">
        <v>95</v>
      </c>
      <c r="O33" s="35">
        <v>1139</v>
      </c>
    </row>
    <row r="34" spans="1:15" ht="17.25" customHeight="1" x14ac:dyDescent="0.2">
      <c r="A34" s="117" t="s">
        <v>44</v>
      </c>
      <c r="B34" s="118"/>
      <c r="C34" s="35">
        <v>2944</v>
      </c>
      <c r="D34" s="168"/>
      <c r="E34" s="117" t="s">
        <v>44</v>
      </c>
      <c r="F34" s="118"/>
      <c r="G34" s="35">
        <v>12218</v>
      </c>
      <c r="H34" s="168"/>
      <c r="I34" s="117" t="s">
        <v>44</v>
      </c>
      <c r="J34" s="118"/>
      <c r="K34" s="35">
        <v>2537</v>
      </c>
      <c r="L34" s="131"/>
      <c r="M34" s="117" t="s">
        <v>44</v>
      </c>
      <c r="N34" s="118"/>
      <c r="O34" s="35">
        <v>1551</v>
      </c>
    </row>
    <row r="35" spans="1:15" ht="17.25" customHeight="1" x14ac:dyDescent="0.2">
      <c r="A35" s="114" t="s">
        <v>78</v>
      </c>
      <c r="B35" s="133"/>
      <c r="C35" s="35">
        <v>700</v>
      </c>
      <c r="D35" s="168"/>
      <c r="E35" s="114" t="s">
        <v>80</v>
      </c>
      <c r="F35" s="133"/>
      <c r="G35" s="35">
        <v>500</v>
      </c>
      <c r="H35" s="168"/>
      <c r="I35" s="114" t="s">
        <v>81</v>
      </c>
      <c r="J35" s="133"/>
      <c r="K35" s="35">
        <v>900</v>
      </c>
      <c r="L35" s="162"/>
      <c r="M35" s="114" t="s">
        <v>78</v>
      </c>
      <c r="N35" s="133"/>
      <c r="O35" s="35">
        <v>394</v>
      </c>
    </row>
    <row r="36" spans="1:15" ht="17.25" customHeight="1" x14ac:dyDescent="0.2">
      <c r="A36" s="114" t="s">
        <v>79</v>
      </c>
      <c r="B36" s="133"/>
      <c r="C36" s="35">
        <v>3644</v>
      </c>
      <c r="D36" s="168"/>
      <c r="E36" s="114" t="s">
        <v>79</v>
      </c>
      <c r="F36" s="133"/>
      <c r="G36" s="35">
        <v>1718</v>
      </c>
      <c r="H36" s="168"/>
      <c r="I36" s="114" t="s">
        <v>79</v>
      </c>
      <c r="J36" s="133"/>
      <c r="K36" s="35">
        <v>3437</v>
      </c>
      <c r="L36" s="162"/>
      <c r="M36" s="114" t="s">
        <v>79</v>
      </c>
      <c r="N36" s="133"/>
      <c r="O36" s="35">
        <v>1945</v>
      </c>
    </row>
    <row r="37" spans="1:15" ht="17.25" customHeight="1" x14ac:dyDescent="0.2">
      <c r="A37" s="114" t="s">
        <v>46</v>
      </c>
      <c r="B37" s="133"/>
      <c r="C37" s="35">
        <v>182</v>
      </c>
      <c r="D37" s="168"/>
      <c r="E37" s="114" t="s">
        <v>46</v>
      </c>
      <c r="F37" s="133"/>
      <c r="G37" s="35">
        <v>86</v>
      </c>
      <c r="H37" s="168"/>
      <c r="I37" s="114" t="s">
        <v>46</v>
      </c>
      <c r="J37" s="133"/>
      <c r="K37" s="35">
        <v>172</v>
      </c>
      <c r="L37" s="162"/>
      <c r="M37" s="114" t="s">
        <v>46</v>
      </c>
      <c r="N37" s="133"/>
      <c r="O37" s="35">
        <v>97</v>
      </c>
    </row>
    <row r="38" spans="1:15" ht="17.25" customHeight="1" x14ac:dyDescent="0.2">
      <c r="A38" s="114" t="s">
        <v>47</v>
      </c>
      <c r="B38" s="133"/>
      <c r="C38" s="35">
        <v>182</v>
      </c>
      <c r="D38" s="168"/>
      <c r="E38" s="114" t="s">
        <v>47</v>
      </c>
      <c r="F38" s="133"/>
      <c r="G38" s="35">
        <v>86</v>
      </c>
      <c r="H38" s="168"/>
      <c r="I38" s="114" t="s">
        <v>47</v>
      </c>
      <c r="J38" s="133"/>
      <c r="K38" s="35">
        <v>172</v>
      </c>
      <c r="L38" s="162"/>
      <c r="M38" s="114" t="s">
        <v>47</v>
      </c>
      <c r="N38" s="133"/>
      <c r="O38" s="35">
        <v>97</v>
      </c>
    </row>
    <row r="39" spans="1:15" ht="17.25" customHeight="1" x14ac:dyDescent="0.2">
      <c r="A39" s="114" t="s">
        <v>48</v>
      </c>
      <c r="B39" s="133"/>
      <c r="C39" s="35">
        <v>4009</v>
      </c>
      <c r="D39" s="168"/>
      <c r="E39" s="114" t="s">
        <v>48</v>
      </c>
      <c r="F39" s="133"/>
      <c r="G39" s="35">
        <v>1889</v>
      </c>
      <c r="H39" s="168"/>
      <c r="I39" s="114" t="s">
        <v>48</v>
      </c>
      <c r="J39" s="133"/>
      <c r="K39" s="35">
        <v>3780</v>
      </c>
      <c r="L39" s="162"/>
      <c r="M39" s="114" t="s">
        <v>48</v>
      </c>
      <c r="N39" s="133"/>
      <c r="O39" s="35">
        <v>2140</v>
      </c>
    </row>
    <row r="40" spans="1:15" ht="17.25" customHeight="1" thickBot="1" x14ac:dyDescent="0.25">
      <c r="A40" s="106" t="s">
        <v>49</v>
      </c>
      <c r="B40" s="116"/>
      <c r="C40" s="39">
        <f>C39/100</f>
        <v>40.090000000000003</v>
      </c>
      <c r="D40" s="169"/>
      <c r="E40" s="106" t="s">
        <v>49</v>
      </c>
      <c r="F40" s="116"/>
      <c r="G40" s="39">
        <f>G39/100</f>
        <v>18.89</v>
      </c>
      <c r="H40" s="169"/>
      <c r="I40" s="106" t="s">
        <v>49</v>
      </c>
      <c r="J40" s="116"/>
      <c r="K40" s="39">
        <f>K39/100</f>
        <v>37.799999999999997</v>
      </c>
      <c r="L40" s="163"/>
      <c r="M40" s="106" t="s">
        <v>49</v>
      </c>
      <c r="N40" s="116"/>
      <c r="O40" s="39">
        <f>O39/100</f>
        <v>21.4</v>
      </c>
    </row>
    <row r="41" spans="1:15" ht="17.25" customHeight="1" thickBot="1" x14ac:dyDescent="0.25">
      <c r="A41" s="38"/>
      <c r="B41" s="49"/>
      <c r="C41" s="50"/>
      <c r="D41" s="51"/>
      <c r="E41" s="49"/>
      <c r="F41" s="49"/>
      <c r="G41" s="52"/>
      <c r="H41" s="51"/>
      <c r="I41" s="49"/>
      <c r="J41" s="49"/>
      <c r="K41" s="52"/>
      <c r="L41" s="51"/>
      <c r="M41" s="49"/>
      <c r="N41" s="49"/>
      <c r="O41" s="52"/>
    </row>
    <row r="42" spans="1:15" x14ac:dyDescent="0.2">
      <c r="A42" s="108" t="s">
        <v>96</v>
      </c>
      <c r="B42" s="109"/>
      <c r="C42" s="110"/>
      <c r="D42" s="13"/>
      <c r="E42" s="108" t="s">
        <v>115</v>
      </c>
      <c r="F42" s="109"/>
      <c r="G42" s="110"/>
      <c r="H42" s="13"/>
      <c r="I42" s="108" t="s">
        <v>121</v>
      </c>
      <c r="J42" s="109"/>
      <c r="K42" s="110"/>
      <c r="L42" s="13"/>
      <c r="M42" s="108" t="s">
        <v>122</v>
      </c>
      <c r="N42" s="109"/>
      <c r="O42" s="110"/>
    </row>
    <row r="43" spans="1:15" ht="13.5" thickBot="1" x14ac:dyDescent="0.25">
      <c r="A43" s="111"/>
      <c r="B43" s="112"/>
      <c r="C43" s="113"/>
      <c r="D43" s="13"/>
      <c r="E43" s="111"/>
      <c r="F43" s="112"/>
      <c r="G43" s="113"/>
      <c r="H43" s="13"/>
      <c r="I43" s="111"/>
      <c r="J43" s="112"/>
      <c r="K43" s="113"/>
      <c r="L43" s="13"/>
      <c r="M43" s="111"/>
      <c r="N43" s="112"/>
      <c r="O43" s="113"/>
    </row>
    <row r="44" spans="1:15" ht="18.75" customHeight="1" x14ac:dyDescent="0.2">
      <c r="A44" s="23" t="s">
        <v>97</v>
      </c>
      <c r="B44" s="15">
        <v>1</v>
      </c>
      <c r="C44" s="89" t="s">
        <v>30</v>
      </c>
      <c r="D44" s="13"/>
      <c r="E44" s="23" t="s">
        <v>97</v>
      </c>
      <c r="F44" s="15">
        <v>1</v>
      </c>
      <c r="G44" s="89" t="s">
        <v>30</v>
      </c>
      <c r="H44" s="13"/>
      <c r="I44" s="23" t="s">
        <v>97</v>
      </c>
      <c r="J44" s="15">
        <v>1</v>
      </c>
      <c r="K44" s="89" t="s">
        <v>30</v>
      </c>
      <c r="L44" s="13"/>
      <c r="M44" s="23" t="s">
        <v>97</v>
      </c>
      <c r="N44" s="15">
        <v>1</v>
      </c>
      <c r="O44" s="89" t="s">
        <v>30</v>
      </c>
    </row>
    <row r="45" spans="1:15" ht="18.75" customHeight="1" x14ac:dyDescent="0.2">
      <c r="A45" s="23" t="s">
        <v>98</v>
      </c>
      <c r="B45" s="15">
        <v>1.54</v>
      </c>
      <c r="C45" s="24" t="s">
        <v>99</v>
      </c>
      <c r="D45" s="13"/>
      <c r="E45" s="23" t="s">
        <v>98</v>
      </c>
      <c r="F45" s="15">
        <v>1.54</v>
      </c>
      <c r="G45" s="24" t="s">
        <v>99</v>
      </c>
      <c r="H45" s="13"/>
      <c r="I45" s="23" t="s">
        <v>98</v>
      </c>
      <c r="J45" s="15">
        <v>1.54</v>
      </c>
      <c r="K45" s="24" t="s">
        <v>99</v>
      </c>
      <c r="L45" s="13"/>
      <c r="M45" s="23" t="s">
        <v>98</v>
      </c>
      <c r="N45" s="15">
        <v>1.54</v>
      </c>
      <c r="O45" s="24" t="s">
        <v>99</v>
      </c>
    </row>
    <row r="46" spans="1:15" ht="18.75" customHeight="1" x14ac:dyDescent="0.2">
      <c r="A46" s="27" t="s">
        <v>31</v>
      </c>
      <c r="B46" s="127" t="s">
        <v>34</v>
      </c>
      <c r="C46" s="128"/>
      <c r="D46" s="13"/>
      <c r="E46" s="27" t="s">
        <v>31</v>
      </c>
      <c r="F46" s="127" t="s">
        <v>34</v>
      </c>
      <c r="G46" s="128"/>
      <c r="H46" s="13"/>
      <c r="I46" s="27" t="s">
        <v>31</v>
      </c>
      <c r="J46" s="127" t="s">
        <v>34</v>
      </c>
      <c r="K46" s="128"/>
      <c r="L46" s="13"/>
      <c r="M46" s="27" t="s">
        <v>31</v>
      </c>
      <c r="N46" s="127" t="s">
        <v>34</v>
      </c>
      <c r="O46" s="128"/>
    </row>
    <row r="47" spans="1:15" ht="18.75" customHeight="1" x14ac:dyDescent="0.2">
      <c r="A47" s="28" t="s">
        <v>116</v>
      </c>
      <c r="B47" s="120" t="s">
        <v>35</v>
      </c>
      <c r="C47" s="121"/>
      <c r="D47" s="13"/>
      <c r="E47" s="28" t="s">
        <v>116</v>
      </c>
      <c r="F47" s="120" t="s">
        <v>35</v>
      </c>
      <c r="G47" s="121"/>
      <c r="H47" s="13"/>
      <c r="I47" s="28" t="s">
        <v>116</v>
      </c>
      <c r="J47" s="120" t="s">
        <v>35</v>
      </c>
      <c r="K47" s="121"/>
      <c r="L47" s="13"/>
      <c r="M47" s="28" t="s">
        <v>116</v>
      </c>
      <c r="N47" s="120" t="s">
        <v>35</v>
      </c>
      <c r="O47" s="121"/>
    </row>
    <row r="48" spans="1:15" ht="18.75" customHeight="1" x14ac:dyDescent="0.2">
      <c r="A48" s="28" t="s">
        <v>101</v>
      </c>
      <c r="B48" s="136" t="s">
        <v>100</v>
      </c>
      <c r="C48" s="137"/>
      <c r="D48" s="13"/>
      <c r="E48" s="28" t="s">
        <v>101</v>
      </c>
      <c r="F48" s="136" t="s">
        <v>100</v>
      </c>
      <c r="G48" s="137"/>
      <c r="H48" s="13"/>
      <c r="I48" s="28" t="s">
        <v>101</v>
      </c>
      <c r="J48" s="136" t="s">
        <v>100</v>
      </c>
      <c r="K48" s="137"/>
      <c r="L48" s="13"/>
      <c r="M48" s="28" t="s">
        <v>101</v>
      </c>
      <c r="N48" s="136" t="s">
        <v>100</v>
      </c>
      <c r="O48" s="137"/>
    </row>
    <row r="49" spans="1:15" ht="18.75" customHeight="1" x14ac:dyDescent="0.2">
      <c r="A49" s="30" t="s">
        <v>33</v>
      </c>
      <c r="B49" s="19"/>
      <c r="C49" s="31"/>
      <c r="D49" s="13"/>
      <c r="E49" s="30" t="s">
        <v>33</v>
      </c>
      <c r="F49" s="19"/>
      <c r="G49" s="31"/>
      <c r="H49" s="13"/>
      <c r="I49" s="30" t="s">
        <v>33</v>
      </c>
      <c r="J49" s="19"/>
      <c r="K49" s="31"/>
      <c r="L49" s="13"/>
      <c r="M49" s="30" t="s">
        <v>33</v>
      </c>
      <c r="N49" s="19"/>
      <c r="O49" s="31"/>
    </row>
    <row r="50" spans="1:15" ht="18.75" customHeight="1" x14ac:dyDescent="0.2">
      <c r="A50" s="32" t="s">
        <v>37</v>
      </c>
      <c r="B50" s="14" t="s">
        <v>102</v>
      </c>
      <c r="C50" s="33" t="s">
        <v>43</v>
      </c>
      <c r="D50" s="13"/>
      <c r="E50" s="32" t="s">
        <v>37</v>
      </c>
      <c r="F50" s="14" t="s">
        <v>102</v>
      </c>
      <c r="G50" s="33" t="s">
        <v>43</v>
      </c>
      <c r="H50" s="13"/>
      <c r="I50" s="32" t="s">
        <v>37</v>
      </c>
      <c r="J50" s="14" t="s">
        <v>102</v>
      </c>
      <c r="K50" s="33" t="s">
        <v>43</v>
      </c>
      <c r="L50" s="13"/>
      <c r="M50" s="32" t="s">
        <v>37</v>
      </c>
      <c r="N50" s="14" t="s">
        <v>102</v>
      </c>
      <c r="O50" s="33" t="s">
        <v>43</v>
      </c>
    </row>
    <row r="51" spans="1:15" ht="18.75" customHeight="1" x14ac:dyDescent="0.2">
      <c r="A51" s="34"/>
      <c r="B51" s="18" t="s">
        <v>103</v>
      </c>
      <c r="C51" s="35"/>
      <c r="D51" s="13"/>
      <c r="E51" s="34"/>
      <c r="F51" s="18" t="s">
        <v>103</v>
      </c>
      <c r="G51" s="35"/>
      <c r="H51" s="13"/>
      <c r="I51" s="34"/>
      <c r="J51" s="18" t="s">
        <v>103</v>
      </c>
      <c r="K51" s="35"/>
      <c r="L51" s="13"/>
      <c r="M51" s="34"/>
      <c r="N51" s="18" t="s">
        <v>103</v>
      </c>
      <c r="O51" s="35"/>
    </row>
    <row r="52" spans="1:15" ht="18.75" customHeight="1" x14ac:dyDescent="0.2">
      <c r="A52" s="34"/>
      <c r="B52" s="18" t="s">
        <v>104</v>
      </c>
      <c r="C52" s="35">
        <v>1305</v>
      </c>
      <c r="D52" s="13"/>
      <c r="E52" s="34"/>
      <c r="F52" s="18" t="s">
        <v>104</v>
      </c>
      <c r="G52" s="35">
        <v>1305</v>
      </c>
      <c r="H52" s="13"/>
      <c r="I52" s="34"/>
      <c r="J52" s="18" t="s">
        <v>104</v>
      </c>
      <c r="K52" s="35">
        <v>1305</v>
      </c>
      <c r="L52" s="13"/>
      <c r="M52" s="34"/>
      <c r="N52" s="18" t="s">
        <v>104</v>
      </c>
      <c r="O52" s="35">
        <v>1305</v>
      </c>
    </row>
    <row r="53" spans="1:15" ht="18.75" customHeight="1" x14ac:dyDescent="0.2">
      <c r="A53" s="36" t="s">
        <v>39</v>
      </c>
      <c r="B53" s="20" t="s">
        <v>105</v>
      </c>
      <c r="C53" s="35"/>
      <c r="D53" s="13"/>
      <c r="E53" s="36" t="s">
        <v>39</v>
      </c>
      <c r="F53" s="20" t="s">
        <v>105</v>
      </c>
      <c r="G53" s="35"/>
      <c r="H53" s="13"/>
      <c r="I53" s="36" t="s">
        <v>39</v>
      </c>
      <c r="J53" s="20" t="s">
        <v>105</v>
      </c>
      <c r="K53" s="35"/>
      <c r="L53" s="13"/>
      <c r="M53" s="36" t="s">
        <v>39</v>
      </c>
      <c r="N53" s="20" t="s">
        <v>105</v>
      </c>
      <c r="O53" s="35"/>
    </row>
    <row r="54" spans="1:15" ht="18.75" customHeight="1" x14ac:dyDescent="0.2">
      <c r="A54" s="36"/>
      <c r="B54" s="20" t="s">
        <v>106</v>
      </c>
      <c r="C54" s="35">
        <v>78</v>
      </c>
      <c r="D54" s="13"/>
      <c r="E54" s="36"/>
      <c r="F54" s="20" t="s">
        <v>106</v>
      </c>
      <c r="G54" s="35">
        <v>78</v>
      </c>
      <c r="H54" s="13"/>
      <c r="I54" s="36"/>
      <c r="J54" s="20" t="s">
        <v>106</v>
      </c>
      <c r="K54" s="35">
        <v>78</v>
      </c>
      <c r="L54" s="13"/>
      <c r="M54" s="36"/>
      <c r="N54" s="20" t="s">
        <v>106</v>
      </c>
      <c r="O54" s="35">
        <v>78</v>
      </c>
    </row>
    <row r="55" spans="1:15" ht="18.75" customHeight="1" x14ac:dyDescent="0.2">
      <c r="A55" s="36" t="s">
        <v>107</v>
      </c>
      <c r="B55" s="21" t="s">
        <v>108</v>
      </c>
      <c r="C55" s="35"/>
      <c r="D55" s="13"/>
      <c r="E55" s="36" t="s">
        <v>107</v>
      </c>
      <c r="F55" s="21" t="s">
        <v>108</v>
      </c>
      <c r="G55" s="35"/>
      <c r="H55" s="13"/>
      <c r="I55" s="36" t="s">
        <v>107</v>
      </c>
      <c r="J55" s="21" t="s">
        <v>108</v>
      </c>
      <c r="K55" s="35"/>
      <c r="L55" s="13"/>
      <c r="M55" s="36" t="s">
        <v>107</v>
      </c>
      <c r="N55" s="21" t="s">
        <v>108</v>
      </c>
      <c r="O55" s="35"/>
    </row>
    <row r="56" spans="1:15" ht="18.75" customHeight="1" x14ac:dyDescent="0.2">
      <c r="A56" s="32"/>
      <c r="B56" s="14" t="s">
        <v>109</v>
      </c>
      <c r="C56" s="35">
        <v>218</v>
      </c>
      <c r="D56" s="13"/>
      <c r="E56" s="32"/>
      <c r="F56" s="14" t="s">
        <v>109</v>
      </c>
      <c r="G56" s="35">
        <v>218</v>
      </c>
      <c r="H56" s="13"/>
      <c r="I56" s="32"/>
      <c r="J56" s="14" t="s">
        <v>109</v>
      </c>
      <c r="K56" s="35">
        <v>218</v>
      </c>
      <c r="L56" s="13"/>
      <c r="M56" s="32"/>
      <c r="N56" s="14" t="s">
        <v>109</v>
      </c>
      <c r="O56" s="35">
        <v>218</v>
      </c>
    </row>
    <row r="57" spans="1:15" ht="18.75" customHeight="1" x14ac:dyDescent="0.2">
      <c r="A57" s="117" t="s">
        <v>110</v>
      </c>
      <c r="B57" s="118"/>
      <c r="C57" s="35">
        <v>1601</v>
      </c>
      <c r="D57" s="13"/>
      <c r="E57" s="117" t="s">
        <v>110</v>
      </c>
      <c r="F57" s="118"/>
      <c r="G57" s="35">
        <v>1601</v>
      </c>
      <c r="H57" s="13"/>
      <c r="I57" s="117" t="s">
        <v>110</v>
      </c>
      <c r="J57" s="118"/>
      <c r="K57" s="35">
        <v>1601</v>
      </c>
      <c r="L57" s="13"/>
      <c r="M57" s="117" t="s">
        <v>110</v>
      </c>
      <c r="N57" s="118"/>
      <c r="O57" s="35">
        <v>1601</v>
      </c>
    </row>
    <row r="58" spans="1:15" ht="18.75" customHeight="1" x14ac:dyDescent="0.2">
      <c r="A58" s="114" t="s">
        <v>111</v>
      </c>
      <c r="B58" s="133"/>
      <c r="C58" s="35">
        <v>141</v>
      </c>
      <c r="D58" s="13"/>
      <c r="E58" s="114" t="s">
        <v>117</v>
      </c>
      <c r="F58" s="133"/>
      <c r="G58" s="35">
        <v>71</v>
      </c>
      <c r="H58" s="13"/>
      <c r="I58" s="114" t="s">
        <v>119</v>
      </c>
      <c r="J58" s="133"/>
      <c r="K58" s="35">
        <v>106</v>
      </c>
      <c r="L58" s="13"/>
      <c r="M58" s="114" t="s">
        <v>123</v>
      </c>
      <c r="N58" s="133"/>
      <c r="O58" s="35">
        <v>424</v>
      </c>
    </row>
    <row r="59" spans="1:15" ht="18.75" customHeight="1" x14ac:dyDescent="0.2">
      <c r="A59" s="114" t="s">
        <v>79</v>
      </c>
      <c r="B59" s="133"/>
      <c r="C59" s="35">
        <v>1742</v>
      </c>
      <c r="D59" s="13"/>
      <c r="E59" s="114" t="s">
        <v>79</v>
      </c>
      <c r="F59" s="133"/>
      <c r="G59" s="35">
        <v>1671</v>
      </c>
      <c r="H59" s="13"/>
      <c r="I59" s="114" t="s">
        <v>79</v>
      </c>
      <c r="J59" s="133"/>
      <c r="K59" s="35">
        <v>1707</v>
      </c>
      <c r="L59" s="13"/>
      <c r="M59" s="114" t="s">
        <v>79</v>
      </c>
      <c r="N59" s="133"/>
      <c r="O59" s="35">
        <v>2025</v>
      </c>
    </row>
    <row r="60" spans="1:15" ht="18.75" customHeight="1" x14ac:dyDescent="0.2">
      <c r="A60" s="131" t="s">
        <v>112</v>
      </c>
      <c r="B60" s="170"/>
      <c r="C60" s="35">
        <v>523</v>
      </c>
      <c r="D60" s="13"/>
      <c r="E60" s="131" t="s">
        <v>118</v>
      </c>
      <c r="F60" s="170"/>
      <c r="G60" s="35">
        <v>84</v>
      </c>
      <c r="H60" s="13"/>
      <c r="I60" s="131" t="s">
        <v>120</v>
      </c>
      <c r="J60" s="170"/>
      <c r="K60" s="35">
        <v>256</v>
      </c>
      <c r="L60" s="13"/>
      <c r="M60" s="131" t="s">
        <v>112</v>
      </c>
      <c r="N60" s="170"/>
      <c r="O60" s="35">
        <v>607</v>
      </c>
    </row>
    <row r="61" spans="1:15" ht="18.75" customHeight="1" x14ac:dyDescent="0.2">
      <c r="A61" s="114" t="s">
        <v>79</v>
      </c>
      <c r="B61" s="133"/>
      <c r="C61" s="35">
        <v>2265</v>
      </c>
      <c r="D61" s="13"/>
      <c r="E61" s="114" t="s">
        <v>79</v>
      </c>
      <c r="F61" s="133"/>
      <c r="G61" s="35">
        <v>1755</v>
      </c>
      <c r="H61" s="13"/>
      <c r="I61" s="114" t="s">
        <v>79</v>
      </c>
      <c r="J61" s="133"/>
      <c r="K61" s="35">
        <v>1963</v>
      </c>
      <c r="L61" s="13"/>
      <c r="M61" s="114" t="s">
        <v>79</v>
      </c>
      <c r="N61" s="133"/>
      <c r="O61" s="35">
        <v>2632</v>
      </c>
    </row>
    <row r="62" spans="1:15" ht="18.75" customHeight="1" x14ac:dyDescent="0.2">
      <c r="A62" s="114" t="s">
        <v>46</v>
      </c>
      <c r="B62" s="133"/>
      <c r="C62" s="35">
        <v>113</v>
      </c>
      <c r="D62" s="13"/>
      <c r="E62" s="114" t="s">
        <v>46</v>
      </c>
      <c r="F62" s="133"/>
      <c r="G62" s="35">
        <v>88</v>
      </c>
      <c r="H62" s="13"/>
      <c r="I62" s="114" t="s">
        <v>46</v>
      </c>
      <c r="J62" s="133"/>
      <c r="K62" s="35">
        <v>98</v>
      </c>
      <c r="L62" s="13"/>
      <c r="M62" s="114" t="s">
        <v>46</v>
      </c>
      <c r="N62" s="133"/>
      <c r="O62" s="35">
        <v>132</v>
      </c>
    </row>
    <row r="63" spans="1:15" ht="18.75" customHeight="1" x14ac:dyDescent="0.2">
      <c r="A63" s="114" t="s">
        <v>113</v>
      </c>
      <c r="B63" s="133"/>
      <c r="C63" s="35">
        <v>2378</v>
      </c>
      <c r="D63" s="13"/>
      <c r="E63" s="114" t="s">
        <v>113</v>
      </c>
      <c r="F63" s="133"/>
      <c r="G63" s="35">
        <v>1843</v>
      </c>
      <c r="H63" s="13"/>
      <c r="I63" s="114" t="s">
        <v>113</v>
      </c>
      <c r="J63" s="133"/>
      <c r="K63" s="35">
        <v>2061</v>
      </c>
      <c r="L63" s="13"/>
      <c r="M63" s="114" t="s">
        <v>113</v>
      </c>
      <c r="N63" s="133"/>
      <c r="O63" s="35">
        <v>2764</v>
      </c>
    </row>
    <row r="64" spans="1:15" ht="18.75" customHeight="1" thickBot="1" x14ac:dyDescent="0.25">
      <c r="A64" s="106" t="s">
        <v>114</v>
      </c>
      <c r="B64" s="116"/>
      <c r="C64" s="39">
        <v>67.319999999999993</v>
      </c>
      <c r="D64" s="13"/>
      <c r="E64" s="106" t="s">
        <v>114</v>
      </c>
      <c r="F64" s="116"/>
      <c r="G64" s="39">
        <v>52.17</v>
      </c>
      <c r="H64" s="13"/>
      <c r="I64" s="106" t="s">
        <v>114</v>
      </c>
      <c r="J64" s="116"/>
      <c r="K64" s="39">
        <v>58.35</v>
      </c>
      <c r="L64" s="13"/>
      <c r="M64" s="106" t="s">
        <v>114</v>
      </c>
      <c r="N64" s="116"/>
      <c r="O64" s="39">
        <v>78.239999999999995</v>
      </c>
    </row>
    <row r="65" spans="1:15" ht="18.75" customHeight="1" thickBot="1" x14ac:dyDescent="0.25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</row>
    <row r="66" spans="1:15" x14ac:dyDescent="0.2">
      <c r="A66" s="108" t="s">
        <v>124</v>
      </c>
      <c r="B66" s="109"/>
      <c r="C66" s="110"/>
      <c r="D66" s="13"/>
      <c r="E66" s="108" t="s">
        <v>142</v>
      </c>
      <c r="F66" s="109"/>
      <c r="G66" s="110"/>
      <c r="H66" s="13"/>
      <c r="I66" s="108" t="s">
        <v>151</v>
      </c>
      <c r="J66" s="109"/>
      <c r="K66" s="110"/>
      <c r="L66" s="13"/>
      <c r="M66" s="108" t="s">
        <v>189</v>
      </c>
      <c r="N66" s="109"/>
      <c r="O66" s="110"/>
    </row>
    <row r="67" spans="1:15" ht="13.5" thickBot="1" x14ac:dyDescent="0.25">
      <c r="A67" s="111"/>
      <c r="B67" s="112"/>
      <c r="C67" s="113"/>
      <c r="D67" s="13"/>
      <c r="E67" s="111"/>
      <c r="F67" s="112"/>
      <c r="G67" s="113"/>
      <c r="H67" s="13"/>
      <c r="I67" s="111"/>
      <c r="J67" s="112"/>
      <c r="K67" s="113"/>
      <c r="L67" s="13"/>
      <c r="M67" s="111"/>
      <c r="N67" s="112"/>
      <c r="O67" s="113"/>
    </row>
    <row r="68" spans="1:15" ht="18.75" customHeight="1" x14ac:dyDescent="0.2">
      <c r="A68" s="23" t="s">
        <v>168</v>
      </c>
      <c r="B68" s="89" t="s">
        <v>125</v>
      </c>
      <c r="C68" s="89" t="s">
        <v>129</v>
      </c>
      <c r="D68" s="13"/>
      <c r="E68" s="23" t="s">
        <v>126</v>
      </c>
      <c r="F68" s="89" t="s">
        <v>125</v>
      </c>
      <c r="G68" s="89" t="s">
        <v>129</v>
      </c>
      <c r="H68" s="13"/>
      <c r="I68" s="23" t="s">
        <v>152</v>
      </c>
      <c r="J68" s="89" t="s">
        <v>125</v>
      </c>
      <c r="K68" s="89" t="s">
        <v>129</v>
      </c>
      <c r="L68" s="13"/>
      <c r="M68" s="23" t="s">
        <v>166</v>
      </c>
      <c r="N68" s="89" t="s">
        <v>125</v>
      </c>
      <c r="O68" s="89" t="s">
        <v>129</v>
      </c>
    </row>
    <row r="69" spans="1:15" ht="18.75" customHeight="1" x14ac:dyDescent="0.2">
      <c r="A69" s="23" t="s">
        <v>127</v>
      </c>
      <c r="B69" s="15">
        <v>2</v>
      </c>
      <c r="C69" s="24" t="s">
        <v>130</v>
      </c>
      <c r="D69" s="13"/>
      <c r="E69" s="23" t="s">
        <v>143</v>
      </c>
      <c r="F69" s="15">
        <v>0.75</v>
      </c>
      <c r="G69" s="24">
        <v>4.4444444444444446E-2</v>
      </c>
      <c r="H69" s="13"/>
      <c r="I69" s="23" t="s">
        <v>153</v>
      </c>
      <c r="J69" s="15">
        <v>2</v>
      </c>
      <c r="K69" s="24" t="s">
        <v>130</v>
      </c>
      <c r="L69" s="13"/>
      <c r="M69" s="23" t="s">
        <v>143</v>
      </c>
      <c r="N69" s="15">
        <v>0.75</v>
      </c>
      <c r="O69" s="24">
        <v>4.3055555555555562E-2</v>
      </c>
    </row>
    <row r="70" spans="1:15" ht="18.75" customHeight="1" x14ac:dyDescent="0.2">
      <c r="A70" s="25" t="s">
        <v>128</v>
      </c>
      <c r="B70" s="18" t="s">
        <v>131</v>
      </c>
      <c r="C70" s="26"/>
      <c r="D70" s="13"/>
      <c r="E70" s="25" t="s">
        <v>144</v>
      </c>
      <c r="F70" s="18" t="s">
        <v>131</v>
      </c>
      <c r="G70" s="26"/>
      <c r="H70" s="13"/>
      <c r="I70" s="27" t="s">
        <v>31</v>
      </c>
      <c r="J70" s="127" t="s">
        <v>34</v>
      </c>
      <c r="K70" s="128"/>
      <c r="L70" s="13"/>
      <c r="M70" s="25" t="s">
        <v>167</v>
      </c>
      <c r="N70" s="18" t="s">
        <v>131</v>
      </c>
      <c r="O70" s="26"/>
    </row>
    <row r="71" spans="1:15" ht="18.75" customHeight="1" x14ac:dyDescent="0.2">
      <c r="A71" s="27" t="s">
        <v>31</v>
      </c>
      <c r="B71" s="127" t="s">
        <v>34</v>
      </c>
      <c r="C71" s="128"/>
      <c r="D71" s="13"/>
      <c r="E71" s="27" t="s">
        <v>31</v>
      </c>
      <c r="F71" s="127" t="s">
        <v>34</v>
      </c>
      <c r="G71" s="128"/>
      <c r="H71" s="13"/>
      <c r="I71" s="28" t="s">
        <v>116</v>
      </c>
      <c r="J71" s="120" t="s">
        <v>35</v>
      </c>
      <c r="K71" s="121"/>
      <c r="L71" s="13"/>
      <c r="M71" s="27" t="s">
        <v>31</v>
      </c>
      <c r="N71" s="127" t="s">
        <v>34</v>
      </c>
      <c r="O71" s="128"/>
    </row>
    <row r="72" spans="1:15" ht="18.75" customHeight="1" x14ac:dyDescent="0.2">
      <c r="A72" s="28" t="s">
        <v>116</v>
      </c>
      <c r="B72" s="120" t="s">
        <v>35</v>
      </c>
      <c r="C72" s="121"/>
      <c r="D72" s="13"/>
      <c r="E72" s="28" t="s">
        <v>59</v>
      </c>
      <c r="F72" s="120" t="s">
        <v>35</v>
      </c>
      <c r="G72" s="121"/>
      <c r="H72" s="13"/>
      <c r="I72" s="28" t="s">
        <v>154</v>
      </c>
      <c r="J72" s="120" t="s">
        <v>133</v>
      </c>
      <c r="K72" s="121"/>
      <c r="L72" s="13"/>
      <c r="M72" s="28" t="s">
        <v>169</v>
      </c>
      <c r="N72" s="120" t="s">
        <v>171</v>
      </c>
      <c r="O72" s="121"/>
    </row>
    <row r="73" spans="1:15" ht="18.75" customHeight="1" x14ac:dyDescent="0.2">
      <c r="A73" s="28" t="s">
        <v>132</v>
      </c>
      <c r="B73" s="120" t="s">
        <v>133</v>
      </c>
      <c r="C73" s="121"/>
      <c r="D73" s="13"/>
      <c r="E73" s="30" t="s">
        <v>33</v>
      </c>
      <c r="F73" s="19"/>
      <c r="G73" s="31"/>
      <c r="H73" s="13"/>
      <c r="I73" s="28" t="s">
        <v>155</v>
      </c>
      <c r="J73" s="120"/>
      <c r="K73" s="137"/>
      <c r="L73" s="13"/>
      <c r="M73" s="30" t="s">
        <v>170</v>
      </c>
      <c r="N73" s="19"/>
      <c r="O73" s="31"/>
    </row>
    <row r="74" spans="1:15" ht="18.75" customHeight="1" x14ac:dyDescent="0.2">
      <c r="A74" s="30" t="s">
        <v>33</v>
      </c>
      <c r="B74" s="136"/>
      <c r="C74" s="137"/>
      <c r="D74" s="13"/>
      <c r="E74" s="32" t="s">
        <v>37</v>
      </c>
      <c r="F74" s="14" t="s">
        <v>145</v>
      </c>
      <c r="G74" s="33" t="s">
        <v>43</v>
      </c>
      <c r="H74" s="13"/>
      <c r="I74" s="32" t="s">
        <v>37</v>
      </c>
      <c r="J74" s="14" t="s">
        <v>156</v>
      </c>
      <c r="K74" s="55" t="s">
        <v>43</v>
      </c>
      <c r="L74" s="13"/>
      <c r="M74" s="32" t="s">
        <v>37</v>
      </c>
      <c r="N74" s="14" t="s">
        <v>172</v>
      </c>
      <c r="O74" s="33" t="s">
        <v>43</v>
      </c>
    </row>
    <row r="75" spans="1:15" ht="18.75" customHeight="1" x14ac:dyDescent="0.2">
      <c r="A75" s="32" t="s">
        <v>37</v>
      </c>
      <c r="B75" s="14" t="s">
        <v>134</v>
      </c>
      <c r="C75" s="33" t="s">
        <v>43</v>
      </c>
      <c r="D75" s="13"/>
      <c r="E75" s="34"/>
      <c r="F75" s="18" t="s">
        <v>146</v>
      </c>
      <c r="G75" s="35">
        <v>273</v>
      </c>
      <c r="H75" s="13"/>
      <c r="I75" s="58"/>
      <c r="J75" s="15" t="s">
        <v>157</v>
      </c>
      <c r="K75" s="50"/>
      <c r="L75" s="13"/>
      <c r="M75" s="34"/>
      <c r="N75" s="18" t="s">
        <v>173</v>
      </c>
      <c r="O75" s="35">
        <v>539</v>
      </c>
    </row>
    <row r="76" spans="1:15" ht="18.75" customHeight="1" x14ac:dyDescent="0.2">
      <c r="A76" s="34"/>
      <c r="B76" s="18" t="s">
        <v>135</v>
      </c>
      <c r="C76" s="35">
        <v>616</v>
      </c>
      <c r="D76" s="13"/>
      <c r="E76" s="36" t="s">
        <v>39</v>
      </c>
      <c r="F76" s="20" t="s">
        <v>147</v>
      </c>
      <c r="G76" s="35">
        <v>33</v>
      </c>
      <c r="H76" s="13"/>
      <c r="I76" s="56"/>
      <c r="J76" s="18" t="s">
        <v>158</v>
      </c>
      <c r="K76" s="50">
        <v>7.3</v>
      </c>
      <c r="L76" s="13"/>
      <c r="M76" s="36" t="s">
        <v>174</v>
      </c>
      <c r="N76" s="20" t="s">
        <v>175</v>
      </c>
      <c r="O76" s="35">
        <v>193</v>
      </c>
    </row>
    <row r="77" spans="1:15" ht="18.75" customHeight="1" x14ac:dyDescent="0.2">
      <c r="A77" s="36" t="s">
        <v>39</v>
      </c>
      <c r="B77" s="20" t="s">
        <v>136</v>
      </c>
      <c r="C77" s="35">
        <v>37</v>
      </c>
      <c r="D77" s="13"/>
      <c r="E77" s="117" t="s">
        <v>44</v>
      </c>
      <c r="F77" s="118"/>
      <c r="G77" s="35">
        <v>306</v>
      </c>
      <c r="H77" s="13"/>
      <c r="I77" s="32" t="s">
        <v>39</v>
      </c>
      <c r="J77" s="14" t="s">
        <v>159</v>
      </c>
      <c r="K77" s="50"/>
      <c r="L77" s="13"/>
      <c r="M77" s="117" t="s">
        <v>176</v>
      </c>
      <c r="N77" s="118"/>
      <c r="O77" s="35">
        <v>732</v>
      </c>
    </row>
    <row r="78" spans="1:15" ht="18.75" customHeight="1" x14ac:dyDescent="0.2">
      <c r="A78" s="36" t="s">
        <v>107</v>
      </c>
      <c r="B78" s="21" t="s">
        <v>137</v>
      </c>
      <c r="C78" s="35">
        <v>103</v>
      </c>
      <c r="D78" s="13"/>
      <c r="E78" s="114" t="s">
        <v>148</v>
      </c>
      <c r="F78" s="133"/>
      <c r="G78" s="35">
        <v>150</v>
      </c>
      <c r="H78" s="13"/>
      <c r="I78" s="59"/>
      <c r="J78" s="15" t="s">
        <v>160</v>
      </c>
      <c r="K78" s="50">
        <v>84</v>
      </c>
      <c r="L78" s="13"/>
      <c r="M78" s="114" t="s">
        <v>141</v>
      </c>
      <c r="N78" s="133"/>
      <c r="O78" s="35">
        <v>800</v>
      </c>
    </row>
    <row r="79" spans="1:15" ht="18.75" customHeight="1" x14ac:dyDescent="0.2">
      <c r="A79" s="117" t="s">
        <v>44</v>
      </c>
      <c r="B79" s="118"/>
      <c r="C79" s="35">
        <v>755</v>
      </c>
      <c r="D79" s="13"/>
      <c r="E79" s="114" t="s">
        <v>79</v>
      </c>
      <c r="F79" s="133"/>
      <c r="G79" s="35">
        <v>456</v>
      </c>
      <c r="H79" s="13"/>
      <c r="I79" s="32" t="s">
        <v>107</v>
      </c>
      <c r="J79" s="14" t="s">
        <v>161</v>
      </c>
      <c r="K79" s="50"/>
      <c r="L79" s="13"/>
      <c r="M79" s="114" t="s">
        <v>79</v>
      </c>
      <c r="N79" s="133"/>
      <c r="O79" s="35">
        <v>1532</v>
      </c>
    </row>
    <row r="80" spans="1:15" ht="18.75" customHeight="1" x14ac:dyDescent="0.2">
      <c r="A80" s="114" t="s">
        <v>117</v>
      </c>
      <c r="B80" s="133"/>
      <c r="C80" s="35">
        <v>200</v>
      </c>
      <c r="D80" s="13"/>
      <c r="E80" s="114" t="s">
        <v>149</v>
      </c>
      <c r="F80" s="133"/>
      <c r="G80" s="35">
        <v>14</v>
      </c>
      <c r="H80" s="13"/>
      <c r="I80" s="60"/>
      <c r="J80" s="18" t="s">
        <v>162</v>
      </c>
      <c r="K80" s="50">
        <v>234</v>
      </c>
      <c r="L80" s="13"/>
      <c r="M80" s="114" t="s">
        <v>138</v>
      </c>
      <c r="N80" s="133"/>
      <c r="O80" s="35">
        <v>155</v>
      </c>
    </row>
    <row r="81" spans="1:15" ht="18.75" customHeight="1" x14ac:dyDescent="0.2">
      <c r="A81" s="114" t="s">
        <v>79</v>
      </c>
      <c r="B81" s="133"/>
      <c r="C81" s="35">
        <v>955</v>
      </c>
      <c r="D81" s="13"/>
      <c r="E81" s="114" t="s">
        <v>139</v>
      </c>
      <c r="F81" s="133"/>
      <c r="G81" s="35">
        <v>469</v>
      </c>
      <c r="H81" s="13"/>
      <c r="I81" s="117" t="s">
        <v>163</v>
      </c>
      <c r="J81" s="118"/>
      <c r="K81" s="35">
        <v>1021</v>
      </c>
      <c r="L81" s="13"/>
      <c r="M81" s="114" t="s">
        <v>139</v>
      </c>
      <c r="N81" s="133"/>
      <c r="O81" s="35">
        <v>1547</v>
      </c>
    </row>
    <row r="82" spans="1:15" ht="18.75" customHeight="1" x14ac:dyDescent="0.2">
      <c r="A82" s="114" t="s">
        <v>138</v>
      </c>
      <c r="B82" s="133"/>
      <c r="C82" s="35">
        <v>10</v>
      </c>
      <c r="D82" s="13"/>
      <c r="E82" s="114" t="s">
        <v>190</v>
      </c>
      <c r="F82" s="133"/>
      <c r="G82" s="35">
        <v>150</v>
      </c>
      <c r="H82" s="13"/>
      <c r="I82" s="114" t="s">
        <v>117</v>
      </c>
      <c r="J82" s="133"/>
      <c r="K82" s="35">
        <v>70</v>
      </c>
      <c r="L82" s="13"/>
      <c r="M82" s="114" t="s">
        <v>177</v>
      </c>
      <c r="N82" s="133"/>
      <c r="O82" s="35">
        <v>150</v>
      </c>
    </row>
    <row r="83" spans="1:15" ht="18.75" customHeight="1" x14ac:dyDescent="0.2">
      <c r="A83" s="114" t="s">
        <v>139</v>
      </c>
      <c r="B83" s="133"/>
      <c r="C83" s="35">
        <v>965</v>
      </c>
      <c r="D83" s="13"/>
      <c r="E83" s="114" t="s">
        <v>48</v>
      </c>
      <c r="F83" s="133"/>
      <c r="G83" s="35">
        <v>619</v>
      </c>
      <c r="H83" s="13"/>
      <c r="I83" s="114" t="s">
        <v>79</v>
      </c>
      <c r="J83" s="133"/>
      <c r="K83" s="35">
        <v>1091</v>
      </c>
      <c r="L83" s="13"/>
      <c r="M83" s="114" t="s">
        <v>48</v>
      </c>
      <c r="N83" s="133"/>
      <c r="O83" s="35">
        <v>1697</v>
      </c>
    </row>
    <row r="84" spans="1:15" ht="18.75" customHeight="1" thickBot="1" x14ac:dyDescent="0.25">
      <c r="A84" s="114" t="s">
        <v>190</v>
      </c>
      <c r="B84" s="133"/>
      <c r="C84" s="35">
        <v>150</v>
      </c>
      <c r="D84" s="13"/>
      <c r="E84" s="106" t="s">
        <v>150</v>
      </c>
      <c r="F84" s="116"/>
      <c r="G84" s="39">
        <v>6.19</v>
      </c>
      <c r="H84" s="13"/>
      <c r="I84" s="114" t="s">
        <v>164</v>
      </c>
      <c r="J84" s="133"/>
      <c r="K84" s="35">
        <v>22</v>
      </c>
      <c r="L84" s="13"/>
      <c r="M84" s="106" t="s">
        <v>150</v>
      </c>
      <c r="N84" s="116"/>
      <c r="O84" s="39">
        <v>16.97</v>
      </c>
    </row>
    <row r="85" spans="1:15" ht="18.75" customHeight="1" x14ac:dyDescent="0.2">
      <c r="A85" s="114" t="s">
        <v>48</v>
      </c>
      <c r="B85" s="133"/>
      <c r="C85" s="35">
        <v>1115</v>
      </c>
      <c r="D85" s="13"/>
      <c r="E85" s="13"/>
      <c r="F85" s="13"/>
      <c r="G85" s="13"/>
      <c r="H85" s="13"/>
      <c r="I85" s="114" t="s">
        <v>48</v>
      </c>
      <c r="J85" s="133"/>
      <c r="K85" s="35">
        <v>1113</v>
      </c>
      <c r="L85" s="13"/>
      <c r="M85" s="13"/>
      <c r="N85" s="13"/>
      <c r="O85" s="13"/>
    </row>
    <row r="86" spans="1:15" ht="18.75" customHeight="1" thickBot="1" x14ac:dyDescent="0.25">
      <c r="A86" s="106" t="s">
        <v>140</v>
      </c>
      <c r="B86" s="116"/>
      <c r="C86" s="39">
        <f>C85/100</f>
        <v>11.15</v>
      </c>
      <c r="D86" s="13"/>
      <c r="E86" s="13"/>
      <c r="F86" s="13"/>
      <c r="G86" s="13"/>
      <c r="H86" s="13"/>
      <c r="I86" s="106" t="s">
        <v>165</v>
      </c>
      <c r="J86" s="116"/>
      <c r="K86" s="39">
        <v>31.52</v>
      </c>
      <c r="L86" s="13"/>
      <c r="M86" s="13"/>
      <c r="N86" s="13"/>
      <c r="O86" s="13"/>
    </row>
    <row r="87" spans="1:15" ht="18" customHeight="1" thickBot="1" x14ac:dyDescent="0.25">
      <c r="A87" s="49"/>
      <c r="B87" s="49"/>
      <c r="C87" s="52"/>
      <c r="D87" s="13"/>
      <c r="E87" s="13"/>
      <c r="F87" s="13"/>
      <c r="G87" s="13"/>
      <c r="H87" s="13"/>
      <c r="I87" s="49"/>
      <c r="J87" s="49"/>
      <c r="K87" s="52"/>
      <c r="L87" s="13"/>
      <c r="M87" s="13"/>
      <c r="N87" s="13"/>
      <c r="O87" s="13"/>
    </row>
    <row r="88" spans="1:15" ht="17.25" customHeight="1" thickBot="1" x14ac:dyDescent="0.25">
      <c r="A88" s="122" t="s">
        <v>187</v>
      </c>
      <c r="B88" s="123"/>
      <c r="C88" s="124"/>
      <c r="D88" s="13"/>
      <c r="E88" s="122" t="s">
        <v>187</v>
      </c>
      <c r="F88" s="123"/>
      <c r="G88" s="124"/>
      <c r="H88" s="13"/>
      <c r="I88" s="122" t="s">
        <v>187</v>
      </c>
      <c r="J88" s="123"/>
      <c r="K88" s="124"/>
      <c r="L88" s="13"/>
      <c r="M88" s="122" t="s">
        <v>187</v>
      </c>
      <c r="N88" s="123"/>
      <c r="O88" s="124"/>
    </row>
    <row r="89" spans="1:15" ht="18" customHeight="1" thickBot="1" x14ac:dyDescent="0.25"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</row>
    <row r="90" spans="1:15" x14ac:dyDescent="0.2">
      <c r="A90" s="108" t="s">
        <v>178</v>
      </c>
      <c r="B90" s="109"/>
      <c r="C90" s="110"/>
      <c r="D90" s="13"/>
      <c r="E90" s="108" t="s">
        <v>188</v>
      </c>
      <c r="F90" s="109"/>
      <c r="G90" s="110"/>
      <c r="H90" s="13"/>
      <c r="I90" s="108" t="s">
        <v>199</v>
      </c>
      <c r="J90" s="109"/>
      <c r="K90" s="110"/>
      <c r="L90" s="13"/>
      <c r="M90" s="108" t="s">
        <v>208</v>
      </c>
      <c r="N90" s="109"/>
      <c r="O90" s="110"/>
    </row>
    <row r="91" spans="1:15" ht="15" customHeight="1" thickBot="1" x14ac:dyDescent="0.25">
      <c r="A91" s="111"/>
      <c r="B91" s="112"/>
      <c r="C91" s="113"/>
      <c r="D91" s="13"/>
      <c r="E91" s="111"/>
      <c r="F91" s="112"/>
      <c r="G91" s="113"/>
      <c r="H91" s="13"/>
      <c r="I91" s="111"/>
      <c r="J91" s="112"/>
      <c r="K91" s="113"/>
      <c r="L91" s="13"/>
      <c r="M91" s="111"/>
      <c r="N91" s="112"/>
      <c r="O91" s="113"/>
    </row>
    <row r="92" spans="1:15" ht="19.5" customHeight="1" x14ac:dyDescent="0.2">
      <c r="A92" s="23" t="s">
        <v>168</v>
      </c>
      <c r="B92" s="89" t="s">
        <v>125</v>
      </c>
      <c r="C92" s="89" t="s">
        <v>129</v>
      </c>
      <c r="D92" s="13"/>
      <c r="E92" s="23" t="s">
        <v>168</v>
      </c>
      <c r="F92" s="87" t="s">
        <v>125</v>
      </c>
      <c r="G92" s="88" t="s">
        <v>129</v>
      </c>
      <c r="H92" s="13"/>
      <c r="I92" s="23" t="s">
        <v>168</v>
      </c>
      <c r="J92" s="87" t="s">
        <v>125</v>
      </c>
      <c r="K92" s="88" t="s">
        <v>129</v>
      </c>
      <c r="L92" s="13"/>
      <c r="M92" s="23" t="s">
        <v>168</v>
      </c>
      <c r="N92" s="87" t="s">
        <v>125</v>
      </c>
      <c r="O92" s="88" t="s">
        <v>129</v>
      </c>
    </row>
    <row r="93" spans="1:15" ht="19.5" customHeight="1" x14ac:dyDescent="0.2">
      <c r="A93" s="23" t="s">
        <v>179</v>
      </c>
      <c r="B93" s="15">
        <v>0.5</v>
      </c>
      <c r="C93" s="24">
        <v>4.4444444444444446E-2</v>
      </c>
      <c r="D93" s="13"/>
      <c r="E93" s="23" t="s">
        <v>143</v>
      </c>
      <c r="F93" s="63">
        <v>0.75</v>
      </c>
      <c r="G93" s="62">
        <v>4.5138888888888888E-2</v>
      </c>
      <c r="H93" s="13"/>
      <c r="I93" s="23" t="s">
        <v>179</v>
      </c>
      <c r="J93" s="63">
        <v>0.5</v>
      </c>
      <c r="K93" s="62">
        <v>4.3749999999999997E-2</v>
      </c>
      <c r="L93" s="13"/>
      <c r="M93" s="23" t="s">
        <v>179</v>
      </c>
      <c r="N93" s="63">
        <v>0.5</v>
      </c>
      <c r="O93" s="62">
        <v>4.3055555555555562E-2</v>
      </c>
    </row>
    <row r="94" spans="1:15" ht="19.5" customHeight="1" x14ac:dyDescent="0.2">
      <c r="A94" s="25" t="s">
        <v>180</v>
      </c>
      <c r="B94" s="18" t="s">
        <v>131</v>
      </c>
      <c r="C94" s="26"/>
      <c r="D94" s="13"/>
      <c r="E94" s="25" t="s">
        <v>144</v>
      </c>
      <c r="F94" s="64" t="s">
        <v>131</v>
      </c>
      <c r="G94" s="53"/>
      <c r="H94" s="13"/>
      <c r="I94" s="25" t="s">
        <v>180</v>
      </c>
      <c r="J94" s="64" t="s">
        <v>131</v>
      </c>
      <c r="K94" s="53"/>
      <c r="L94" s="13"/>
      <c r="M94" s="25" t="s">
        <v>209</v>
      </c>
      <c r="N94" s="64" t="s">
        <v>131</v>
      </c>
      <c r="O94" s="53"/>
    </row>
    <row r="95" spans="1:15" ht="19.5" customHeight="1" x14ac:dyDescent="0.2">
      <c r="A95" s="27" t="s">
        <v>31</v>
      </c>
      <c r="B95" s="127" t="s">
        <v>34</v>
      </c>
      <c r="C95" s="128"/>
      <c r="D95" s="13"/>
      <c r="E95" s="27" t="s">
        <v>31</v>
      </c>
      <c r="F95" s="127" t="s">
        <v>34</v>
      </c>
      <c r="G95" s="128"/>
      <c r="H95" s="13"/>
      <c r="I95" s="27" t="s">
        <v>31</v>
      </c>
      <c r="J95" s="127" t="s">
        <v>34</v>
      </c>
      <c r="K95" s="128"/>
      <c r="L95" s="13"/>
      <c r="M95" s="27" t="s">
        <v>31</v>
      </c>
      <c r="N95" s="127" t="s">
        <v>34</v>
      </c>
      <c r="O95" s="128"/>
    </row>
    <row r="96" spans="1:15" ht="19.5" customHeight="1" x14ac:dyDescent="0.2">
      <c r="A96" s="28" t="s">
        <v>59</v>
      </c>
      <c r="B96" s="120" t="s">
        <v>35</v>
      </c>
      <c r="C96" s="121"/>
      <c r="D96" s="13"/>
      <c r="E96" s="28" t="s">
        <v>192</v>
      </c>
      <c r="F96" s="120" t="s">
        <v>35</v>
      </c>
      <c r="G96" s="121"/>
      <c r="H96" s="13"/>
      <c r="I96" s="28" t="s">
        <v>191</v>
      </c>
      <c r="J96" s="120" t="s">
        <v>35</v>
      </c>
      <c r="K96" s="121"/>
      <c r="L96" s="13"/>
      <c r="M96" s="28" t="s">
        <v>116</v>
      </c>
      <c r="N96" s="120" t="s">
        <v>35</v>
      </c>
      <c r="O96" s="121"/>
    </row>
    <row r="97" spans="1:15" ht="19.5" customHeight="1" x14ac:dyDescent="0.2">
      <c r="A97" s="28" t="s">
        <v>33</v>
      </c>
      <c r="B97" s="120"/>
      <c r="C97" s="121"/>
      <c r="D97" s="13"/>
      <c r="E97" s="28" t="s">
        <v>193</v>
      </c>
      <c r="F97" s="120"/>
      <c r="G97" s="121"/>
      <c r="H97" s="13"/>
      <c r="I97" s="28" t="s">
        <v>200</v>
      </c>
      <c r="J97" s="120" t="s">
        <v>201</v>
      </c>
      <c r="K97" s="121"/>
      <c r="L97" s="13"/>
      <c r="M97" s="28" t="s">
        <v>170</v>
      </c>
      <c r="N97" s="120" t="s">
        <v>201</v>
      </c>
      <c r="O97" s="121"/>
    </row>
    <row r="98" spans="1:15" ht="19.5" customHeight="1" x14ac:dyDescent="0.2">
      <c r="A98" s="54" t="s">
        <v>37</v>
      </c>
      <c r="B98" s="61" t="s">
        <v>181</v>
      </c>
      <c r="C98" s="55" t="s">
        <v>43</v>
      </c>
      <c r="D98" s="13"/>
      <c r="E98" s="54" t="s">
        <v>37</v>
      </c>
      <c r="F98" s="61" t="s">
        <v>194</v>
      </c>
      <c r="G98" s="55" t="s">
        <v>43</v>
      </c>
      <c r="H98" s="13"/>
      <c r="I98" s="54" t="s">
        <v>37</v>
      </c>
      <c r="J98" s="61" t="s">
        <v>202</v>
      </c>
      <c r="K98" s="55" t="s">
        <v>43</v>
      </c>
      <c r="L98" s="13"/>
      <c r="M98" s="32" t="s">
        <v>37</v>
      </c>
      <c r="N98" s="61" t="s">
        <v>210</v>
      </c>
      <c r="O98" s="55" t="s">
        <v>43</v>
      </c>
    </row>
    <row r="99" spans="1:15" ht="19.5" customHeight="1" x14ac:dyDescent="0.2">
      <c r="A99" s="57"/>
      <c r="B99" s="18" t="s">
        <v>182</v>
      </c>
      <c r="C99" s="50">
        <v>182</v>
      </c>
      <c r="D99" s="13"/>
      <c r="E99" s="57"/>
      <c r="F99" s="18" t="s">
        <v>195</v>
      </c>
      <c r="G99" s="50">
        <v>228</v>
      </c>
      <c r="H99" s="13"/>
      <c r="I99" s="57"/>
      <c r="J99" s="18" t="s">
        <v>203</v>
      </c>
      <c r="K99" s="50">
        <v>260</v>
      </c>
      <c r="L99" s="13"/>
      <c r="M99" s="56"/>
      <c r="N99" s="18" t="s">
        <v>211</v>
      </c>
      <c r="O99" s="50">
        <v>359</v>
      </c>
    </row>
    <row r="100" spans="1:15" ht="19.5" customHeight="1" x14ac:dyDescent="0.2">
      <c r="A100" s="36" t="s">
        <v>39</v>
      </c>
      <c r="B100" s="20" t="s">
        <v>183</v>
      </c>
      <c r="C100" s="35">
        <v>22</v>
      </c>
      <c r="D100" s="13"/>
      <c r="E100" s="36" t="s">
        <v>39</v>
      </c>
      <c r="F100" s="20" t="s">
        <v>196</v>
      </c>
      <c r="G100" s="35">
        <v>34</v>
      </c>
      <c r="H100" s="13"/>
      <c r="I100" s="36" t="s">
        <v>39</v>
      </c>
      <c r="J100" s="20" t="s">
        <v>204</v>
      </c>
      <c r="K100" s="35">
        <v>19</v>
      </c>
      <c r="L100" s="13"/>
      <c r="M100" s="36" t="s">
        <v>174</v>
      </c>
      <c r="N100" s="20" t="s">
        <v>212</v>
      </c>
      <c r="O100" s="35">
        <v>128</v>
      </c>
    </row>
    <row r="101" spans="1:15" ht="19.5" customHeight="1" x14ac:dyDescent="0.2">
      <c r="A101" s="117" t="s">
        <v>176</v>
      </c>
      <c r="B101" s="118"/>
      <c r="C101" s="35">
        <v>204</v>
      </c>
      <c r="E101" s="117" t="s">
        <v>176</v>
      </c>
      <c r="F101" s="118"/>
      <c r="G101" s="35">
        <v>162</v>
      </c>
      <c r="I101" s="65" t="s">
        <v>206</v>
      </c>
      <c r="J101" s="22" t="s">
        <v>205</v>
      </c>
      <c r="K101" s="35">
        <v>4840</v>
      </c>
      <c r="M101" s="117" t="s">
        <v>176</v>
      </c>
      <c r="N101" s="118"/>
      <c r="O101" s="35">
        <v>488</v>
      </c>
    </row>
    <row r="102" spans="1:15" ht="19.5" customHeight="1" x14ac:dyDescent="0.2">
      <c r="A102" s="114" t="s">
        <v>184</v>
      </c>
      <c r="B102" s="133"/>
      <c r="C102" s="35">
        <v>180</v>
      </c>
      <c r="E102" s="114" t="s">
        <v>197</v>
      </c>
      <c r="F102" s="133"/>
      <c r="G102" s="35">
        <v>150</v>
      </c>
      <c r="I102" s="117" t="s">
        <v>176</v>
      </c>
      <c r="J102" s="118"/>
      <c r="K102" s="35">
        <v>5119</v>
      </c>
      <c r="M102" s="114" t="s">
        <v>207</v>
      </c>
      <c r="N102" s="133"/>
      <c r="O102" s="35">
        <v>800</v>
      </c>
    </row>
    <row r="103" spans="1:15" ht="19.5" customHeight="1" x14ac:dyDescent="0.2">
      <c r="A103" s="114" t="s">
        <v>79</v>
      </c>
      <c r="B103" s="133"/>
      <c r="C103" s="35">
        <v>384</v>
      </c>
      <c r="E103" s="114" t="s">
        <v>79</v>
      </c>
      <c r="F103" s="133"/>
      <c r="G103" s="35">
        <v>411</v>
      </c>
      <c r="I103" s="114" t="s">
        <v>207</v>
      </c>
      <c r="J103" s="133"/>
      <c r="K103" s="35">
        <v>800</v>
      </c>
      <c r="M103" s="114" t="s">
        <v>79</v>
      </c>
      <c r="N103" s="133"/>
      <c r="O103" s="35">
        <v>1288</v>
      </c>
    </row>
    <row r="104" spans="1:15" ht="19.5" customHeight="1" x14ac:dyDescent="0.2">
      <c r="A104" s="114" t="s">
        <v>185</v>
      </c>
      <c r="B104" s="133"/>
      <c r="C104" s="35">
        <v>58</v>
      </c>
      <c r="E104" s="114" t="s">
        <v>198</v>
      </c>
      <c r="F104" s="133"/>
      <c r="G104" s="35">
        <v>41</v>
      </c>
      <c r="I104" s="114" t="s">
        <v>79</v>
      </c>
      <c r="J104" s="133"/>
      <c r="K104" s="35">
        <v>5919</v>
      </c>
      <c r="M104" s="114" t="s">
        <v>138</v>
      </c>
      <c r="N104" s="133"/>
      <c r="O104" s="35">
        <v>13</v>
      </c>
    </row>
    <row r="105" spans="1:15" ht="19.5" customHeight="1" x14ac:dyDescent="0.2">
      <c r="A105" s="114" t="s">
        <v>48</v>
      </c>
      <c r="B105" s="133"/>
      <c r="C105" s="35">
        <v>441</v>
      </c>
      <c r="E105" s="114" t="s">
        <v>48</v>
      </c>
      <c r="F105" s="133"/>
      <c r="G105" s="35">
        <v>452</v>
      </c>
      <c r="I105" s="114" t="s">
        <v>164</v>
      </c>
      <c r="J105" s="133"/>
      <c r="K105" s="35">
        <v>118</v>
      </c>
      <c r="M105" s="114" t="s">
        <v>139</v>
      </c>
      <c r="N105" s="133"/>
      <c r="O105" s="35">
        <v>1301</v>
      </c>
    </row>
    <row r="106" spans="1:15" ht="19.5" customHeight="1" thickBot="1" x14ac:dyDescent="0.25">
      <c r="A106" s="106" t="s">
        <v>186</v>
      </c>
      <c r="B106" s="116"/>
      <c r="C106" s="39">
        <v>4.41</v>
      </c>
      <c r="E106" s="106" t="s">
        <v>186</v>
      </c>
      <c r="F106" s="116"/>
      <c r="G106" s="39">
        <v>4.5199999999999996</v>
      </c>
      <c r="I106" s="114" t="s">
        <v>48</v>
      </c>
      <c r="J106" s="133"/>
      <c r="K106" s="35">
        <v>6038</v>
      </c>
      <c r="M106" s="114" t="s">
        <v>177</v>
      </c>
      <c r="N106" s="133"/>
      <c r="O106" s="35">
        <v>150</v>
      </c>
    </row>
    <row r="107" spans="1:15" ht="19.5" customHeight="1" thickBot="1" x14ac:dyDescent="0.25">
      <c r="I107" s="106" t="s">
        <v>186</v>
      </c>
      <c r="J107" s="116"/>
      <c r="K107" s="39">
        <v>60.38</v>
      </c>
      <c r="M107" s="114" t="s">
        <v>48</v>
      </c>
      <c r="N107" s="133"/>
      <c r="O107" s="35">
        <v>1451</v>
      </c>
    </row>
    <row r="108" spans="1:15" ht="19.5" customHeight="1" thickBot="1" x14ac:dyDescent="0.25">
      <c r="I108" s="49"/>
      <c r="J108" s="49"/>
      <c r="K108" s="52"/>
      <c r="M108" s="106" t="s">
        <v>150</v>
      </c>
      <c r="N108" s="116"/>
      <c r="O108" s="39">
        <v>14.51</v>
      </c>
    </row>
    <row r="109" spans="1:15" ht="13.5" thickBot="1" x14ac:dyDescent="0.25">
      <c r="A109" s="98"/>
      <c r="B109" s="155" t="s">
        <v>215</v>
      </c>
      <c r="C109" s="156"/>
      <c r="D109" s="156"/>
      <c r="E109" s="156"/>
      <c r="F109" s="157"/>
      <c r="G109" s="72"/>
      <c r="I109" s="49"/>
      <c r="J109" s="49"/>
      <c r="K109" s="52"/>
      <c r="M109" s="49"/>
      <c r="N109" s="49"/>
      <c r="O109" s="52"/>
    </row>
    <row r="110" spans="1:15" ht="13.5" thickBot="1" x14ac:dyDescent="0.25"/>
    <row r="111" spans="1:15" x14ac:dyDescent="0.2">
      <c r="A111" s="108" t="s">
        <v>216</v>
      </c>
      <c r="B111" s="109"/>
      <c r="C111" s="110"/>
      <c r="E111" s="108" t="s">
        <v>226</v>
      </c>
      <c r="F111" s="109"/>
      <c r="G111" s="110"/>
      <c r="I111" s="108" t="s">
        <v>235</v>
      </c>
      <c r="J111" s="109"/>
      <c r="K111" s="110"/>
      <c r="M111" s="108" t="s">
        <v>248</v>
      </c>
      <c r="N111" s="109"/>
      <c r="O111" s="110"/>
    </row>
    <row r="112" spans="1:15" ht="18.75" customHeight="1" thickBot="1" x14ac:dyDescent="0.25">
      <c r="A112" s="111"/>
      <c r="B112" s="112"/>
      <c r="C112" s="113"/>
      <c r="E112" s="111"/>
      <c r="F112" s="112"/>
      <c r="G112" s="113"/>
      <c r="I112" s="152"/>
      <c r="J112" s="153"/>
      <c r="K112" s="154"/>
      <c r="M112" s="111"/>
      <c r="N112" s="112"/>
      <c r="O112" s="113"/>
    </row>
    <row r="113" spans="1:15" ht="17.25" customHeight="1" x14ac:dyDescent="0.2">
      <c r="A113" s="23" t="s">
        <v>168</v>
      </c>
      <c r="B113" s="87" t="s">
        <v>125</v>
      </c>
      <c r="C113" s="88" t="s">
        <v>129</v>
      </c>
      <c r="E113" s="23" t="s">
        <v>168</v>
      </c>
      <c r="F113" s="87" t="s">
        <v>125</v>
      </c>
      <c r="G113" s="88" t="s">
        <v>129</v>
      </c>
      <c r="I113" s="74" t="s">
        <v>236</v>
      </c>
      <c r="J113" s="75">
        <v>100</v>
      </c>
      <c r="K113" s="76" t="s">
        <v>245</v>
      </c>
      <c r="M113" s="23" t="s">
        <v>249</v>
      </c>
      <c r="N113" s="82">
        <v>1</v>
      </c>
      <c r="O113" s="83">
        <v>80</v>
      </c>
    </row>
    <row r="114" spans="1:15" ht="17.25" customHeight="1" x14ac:dyDescent="0.2">
      <c r="A114" s="23" t="s">
        <v>217</v>
      </c>
      <c r="B114" s="63">
        <v>1.5</v>
      </c>
      <c r="C114" s="62">
        <v>4.3101851851851856E-2</v>
      </c>
      <c r="E114" s="23" t="s">
        <v>227</v>
      </c>
      <c r="F114" s="63">
        <v>0.5</v>
      </c>
      <c r="G114" s="62">
        <v>4.3749999999999997E-2</v>
      </c>
      <c r="I114" s="38" t="s">
        <v>238</v>
      </c>
      <c r="J114" s="77">
        <v>1600</v>
      </c>
      <c r="K114" s="78" t="s">
        <v>246</v>
      </c>
      <c r="M114" s="23" t="s">
        <v>250</v>
      </c>
      <c r="N114" s="82">
        <v>31</v>
      </c>
      <c r="O114" s="83">
        <v>272</v>
      </c>
    </row>
    <row r="115" spans="1:15" ht="17.25" customHeight="1" x14ac:dyDescent="0.2">
      <c r="A115" s="25" t="s">
        <v>218</v>
      </c>
      <c r="B115" s="64" t="s">
        <v>131</v>
      </c>
      <c r="C115" s="53"/>
      <c r="E115" s="25" t="s">
        <v>228</v>
      </c>
      <c r="F115" s="64" t="s">
        <v>131</v>
      </c>
      <c r="G115" s="53"/>
      <c r="I115" s="38" t="s">
        <v>239</v>
      </c>
      <c r="J115" s="77">
        <v>800</v>
      </c>
      <c r="K115" s="78" t="s">
        <v>247</v>
      </c>
      <c r="M115" s="23" t="s">
        <v>251</v>
      </c>
      <c r="N115" s="82">
        <v>63</v>
      </c>
      <c r="O115" s="83">
        <v>952</v>
      </c>
    </row>
    <row r="116" spans="1:15" ht="17.25" customHeight="1" x14ac:dyDescent="0.2">
      <c r="A116" s="27" t="s">
        <v>31</v>
      </c>
      <c r="B116" s="127" t="s">
        <v>34</v>
      </c>
      <c r="C116" s="128"/>
      <c r="E116" s="27" t="s">
        <v>31</v>
      </c>
      <c r="F116" s="127" t="s">
        <v>34</v>
      </c>
      <c r="G116" s="128"/>
      <c r="I116" s="38" t="s">
        <v>240</v>
      </c>
      <c r="J116" s="77">
        <v>175</v>
      </c>
      <c r="K116" s="79"/>
      <c r="M116" s="23" t="s">
        <v>252</v>
      </c>
      <c r="N116" s="82">
        <v>37.9</v>
      </c>
      <c r="O116" s="83">
        <v>1279</v>
      </c>
    </row>
    <row r="117" spans="1:15" ht="17.25" customHeight="1" x14ac:dyDescent="0.2">
      <c r="A117" s="28" t="s">
        <v>116</v>
      </c>
      <c r="B117" s="120" t="s">
        <v>35</v>
      </c>
      <c r="C117" s="121"/>
      <c r="E117" s="28" t="s">
        <v>229</v>
      </c>
      <c r="F117" s="120" t="s">
        <v>35</v>
      </c>
      <c r="G117" s="121"/>
      <c r="I117" s="38" t="s">
        <v>241</v>
      </c>
      <c r="J117" s="77">
        <v>200</v>
      </c>
      <c r="K117" s="79"/>
      <c r="M117" s="23" t="s">
        <v>253</v>
      </c>
      <c r="N117" s="82">
        <v>4.4000000000000004</v>
      </c>
      <c r="O117" s="83">
        <v>356</v>
      </c>
    </row>
    <row r="118" spans="1:15" ht="17.25" customHeight="1" x14ac:dyDescent="0.2">
      <c r="A118" s="28" t="s">
        <v>219</v>
      </c>
      <c r="B118" s="120" t="s">
        <v>133</v>
      </c>
      <c r="C118" s="121"/>
      <c r="E118" s="28" t="s">
        <v>230</v>
      </c>
      <c r="F118" s="129"/>
      <c r="G118" s="130"/>
      <c r="I118" s="38" t="s">
        <v>243</v>
      </c>
      <c r="J118" s="77">
        <v>2875</v>
      </c>
      <c r="K118" s="79"/>
      <c r="M118" s="23" t="s">
        <v>254</v>
      </c>
      <c r="N118" s="82">
        <v>63</v>
      </c>
      <c r="O118" s="83">
        <v>713</v>
      </c>
    </row>
    <row r="119" spans="1:15" ht="17.25" customHeight="1" thickBot="1" x14ac:dyDescent="0.25">
      <c r="A119" s="28" t="s">
        <v>33</v>
      </c>
      <c r="B119" s="120"/>
      <c r="C119" s="121"/>
      <c r="E119" s="65" t="s">
        <v>37</v>
      </c>
      <c r="F119" s="61" t="s">
        <v>231</v>
      </c>
      <c r="G119" s="66" t="s">
        <v>43</v>
      </c>
      <c r="I119" s="16" t="s">
        <v>242</v>
      </c>
      <c r="J119" s="80" t="s">
        <v>244</v>
      </c>
      <c r="K119" s="81"/>
      <c r="M119" s="23" t="s">
        <v>255</v>
      </c>
      <c r="N119" s="82">
        <v>800</v>
      </c>
      <c r="O119" s="83">
        <v>800</v>
      </c>
    </row>
    <row r="120" spans="1:15" ht="17.25" customHeight="1" thickBot="1" x14ac:dyDescent="0.25">
      <c r="A120" s="69" t="s">
        <v>37</v>
      </c>
      <c r="B120" s="61" t="s">
        <v>220</v>
      </c>
      <c r="C120" s="66" t="s">
        <v>43</v>
      </c>
      <c r="E120" s="73"/>
      <c r="F120" s="67" t="s">
        <v>232</v>
      </c>
      <c r="G120" s="50">
        <v>228</v>
      </c>
      <c r="I120" s="108" t="s">
        <v>263</v>
      </c>
      <c r="J120" s="109"/>
      <c r="K120" s="110"/>
      <c r="M120" s="84"/>
      <c r="N120" s="85"/>
      <c r="O120" s="86">
        <v>4453</v>
      </c>
    </row>
    <row r="121" spans="1:15" ht="13.5" thickBot="1" x14ac:dyDescent="0.25">
      <c r="A121" s="70"/>
      <c r="B121" s="67" t="s">
        <v>221</v>
      </c>
      <c r="C121" s="50">
        <v>462</v>
      </c>
      <c r="E121" s="71" t="s">
        <v>39</v>
      </c>
      <c r="F121" s="68" t="s">
        <v>233</v>
      </c>
      <c r="G121" s="35">
        <v>20</v>
      </c>
      <c r="I121" s="111"/>
      <c r="J121" s="112"/>
      <c r="K121" s="113"/>
      <c r="M121" s="108" t="s">
        <v>256</v>
      </c>
      <c r="N121" s="109"/>
      <c r="O121" s="110"/>
    </row>
    <row r="122" spans="1:15" ht="19.5" customHeight="1" thickBot="1" x14ac:dyDescent="0.25">
      <c r="A122" s="71" t="s">
        <v>39</v>
      </c>
      <c r="B122" s="68" t="s">
        <v>222</v>
      </c>
      <c r="C122" s="35">
        <v>28</v>
      </c>
      <c r="E122" s="117" t="s">
        <v>224</v>
      </c>
      <c r="F122" s="118"/>
      <c r="G122" s="35">
        <v>248</v>
      </c>
      <c r="I122" s="94" t="s">
        <v>168</v>
      </c>
      <c r="J122" s="95" t="s">
        <v>264</v>
      </c>
      <c r="K122" s="96" t="s">
        <v>129</v>
      </c>
      <c r="M122" s="111"/>
      <c r="N122" s="112"/>
      <c r="O122" s="113"/>
    </row>
    <row r="123" spans="1:15" ht="19.5" customHeight="1" x14ac:dyDescent="0.2">
      <c r="A123" s="65" t="s">
        <v>107</v>
      </c>
      <c r="B123" s="22" t="s">
        <v>223</v>
      </c>
      <c r="C123" s="35">
        <v>77</v>
      </c>
      <c r="E123" s="114" t="s">
        <v>138</v>
      </c>
      <c r="F123" s="133"/>
      <c r="G123" s="35">
        <v>7</v>
      </c>
      <c r="I123" s="23" t="s">
        <v>217</v>
      </c>
      <c r="J123" s="90">
        <v>4.4444444444444446E-2</v>
      </c>
      <c r="K123" s="62" t="s">
        <v>130</v>
      </c>
      <c r="M123" s="23" t="s">
        <v>257</v>
      </c>
      <c r="N123" s="82">
        <v>1</v>
      </c>
      <c r="O123" s="83">
        <v>52</v>
      </c>
    </row>
    <row r="124" spans="1:15" ht="19.5" customHeight="1" x14ac:dyDescent="0.2">
      <c r="A124" s="117" t="s">
        <v>224</v>
      </c>
      <c r="B124" s="118"/>
      <c r="C124" s="35">
        <v>567</v>
      </c>
      <c r="E124" s="114" t="s">
        <v>48</v>
      </c>
      <c r="F124" s="133"/>
      <c r="G124" s="35">
        <v>255</v>
      </c>
      <c r="I124" s="25" t="s">
        <v>218</v>
      </c>
      <c r="J124" s="64">
        <v>0.75</v>
      </c>
      <c r="K124" s="53">
        <v>1.25</v>
      </c>
      <c r="M124" s="23" t="s">
        <v>258</v>
      </c>
      <c r="N124" s="82">
        <v>31</v>
      </c>
      <c r="O124" s="83">
        <v>177</v>
      </c>
    </row>
    <row r="125" spans="1:15" ht="19.5" customHeight="1" thickBot="1" x14ac:dyDescent="0.25">
      <c r="A125" s="114" t="s">
        <v>138</v>
      </c>
      <c r="B125" s="133"/>
      <c r="C125" s="35">
        <v>6</v>
      </c>
      <c r="E125" s="114" t="s">
        <v>225</v>
      </c>
      <c r="F125" s="133"/>
      <c r="G125" s="35">
        <v>2.6</v>
      </c>
      <c r="I125" s="91" t="s">
        <v>277</v>
      </c>
      <c r="J125" s="148" t="s">
        <v>264</v>
      </c>
      <c r="K125" s="149"/>
      <c r="M125" s="23" t="s">
        <v>262</v>
      </c>
      <c r="N125" s="82">
        <v>63</v>
      </c>
      <c r="O125" s="83">
        <v>595</v>
      </c>
    </row>
    <row r="126" spans="1:15" ht="19.5" customHeight="1" x14ac:dyDescent="0.2">
      <c r="A126" s="114" t="s">
        <v>48</v>
      </c>
      <c r="B126" s="133"/>
      <c r="C126" s="35">
        <v>572</v>
      </c>
      <c r="E126" s="142" t="s">
        <v>234</v>
      </c>
      <c r="F126" s="143"/>
      <c r="G126" s="144"/>
      <c r="I126" s="92" t="s">
        <v>278</v>
      </c>
      <c r="J126" s="150"/>
      <c r="K126" s="151"/>
      <c r="M126" s="23" t="s">
        <v>259</v>
      </c>
      <c r="N126" s="82">
        <v>37.9</v>
      </c>
      <c r="O126" s="83">
        <v>943</v>
      </c>
    </row>
    <row r="127" spans="1:15" ht="19.5" customHeight="1" thickBot="1" x14ac:dyDescent="0.25">
      <c r="A127" s="106" t="s">
        <v>225</v>
      </c>
      <c r="B127" s="116"/>
      <c r="C127" s="39">
        <v>5.72</v>
      </c>
      <c r="E127" s="145"/>
      <c r="F127" s="146"/>
      <c r="G127" s="147"/>
      <c r="I127" s="27" t="s">
        <v>31</v>
      </c>
      <c r="J127" s="127" t="s">
        <v>34</v>
      </c>
      <c r="K127" s="128"/>
      <c r="M127" s="23" t="s">
        <v>260</v>
      </c>
      <c r="N127" s="82">
        <v>4.4000000000000004</v>
      </c>
      <c r="O127" s="83">
        <v>251</v>
      </c>
    </row>
    <row r="128" spans="1:15" ht="19.5" customHeight="1" thickBot="1" x14ac:dyDescent="0.25">
      <c r="I128" s="28" t="s">
        <v>116</v>
      </c>
      <c r="J128" s="120" t="s">
        <v>35</v>
      </c>
      <c r="K128" s="121"/>
      <c r="M128" s="23" t="s">
        <v>261</v>
      </c>
      <c r="N128" s="82">
        <v>63</v>
      </c>
      <c r="O128" s="83">
        <v>394</v>
      </c>
    </row>
    <row r="129" spans="1:15" ht="19.5" customHeight="1" thickBot="1" x14ac:dyDescent="0.25">
      <c r="B129" s="122" t="s">
        <v>213</v>
      </c>
      <c r="C129" s="123"/>
      <c r="D129" s="123"/>
      <c r="E129" s="124"/>
      <c r="I129" s="28" t="s">
        <v>219</v>
      </c>
      <c r="J129" s="120" t="s">
        <v>133</v>
      </c>
      <c r="K129" s="121"/>
      <c r="M129" s="23" t="s">
        <v>255</v>
      </c>
      <c r="N129" s="82">
        <v>800</v>
      </c>
      <c r="O129" s="83">
        <v>800</v>
      </c>
    </row>
    <row r="130" spans="1:15" ht="19.5" customHeight="1" thickBot="1" x14ac:dyDescent="0.25">
      <c r="I130" s="28" t="s">
        <v>33</v>
      </c>
      <c r="J130" s="136" t="s">
        <v>276</v>
      </c>
      <c r="K130" s="137"/>
      <c r="M130" s="84"/>
      <c r="N130" s="85"/>
      <c r="O130" s="86">
        <v>3211</v>
      </c>
    </row>
    <row r="131" spans="1:15" ht="13.5" thickBot="1" x14ac:dyDescent="0.25">
      <c r="A131" s="108" t="s">
        <v>214</v>
      </c>
      <c r="B131" s="109"/>
      <c r="C131" s="110"/>
      <c r="E131" s="108" t="s">
        <v>216</v>
      </c>
      <c r="F131" s="109"/>
      <c r="G131" s="110"/>
      <c r="I131" s="65" t="s">
        <v>268</v>
      </c>
      <c r="J131" s="61" t="s">
        <v>265</v>
      </c>
      <c r="K131" s="66" t="s">
        <v>43</v>
      </c>
      <c r="M131" s="77"/>
      <c r="N131" s="82"/>
      <c r="O131" s="82"/>
    </row>
    <row r="132" spans="1:15" ht="19.5" customHeight="1" thickBot="1" x14ac:dyDescent="0.25">
      <c r="A132" s="111"/>
      <c r="B132" s="112"/>
      <c r="C132" s="113"/>
      <c r="E132" s="111"/>
      <c r="F132" s="112"/>
      <c r="G132" s="113"/>
      <c r="I132" s="73"/>
      <c r="J132" s="67" t="s">
        <v>266</v>
      </c>
      <c r="K132" s="50">
        <v>385</v>
      </c>
      <c r="M132" s="108" t="s">
        <v>293</v>
      </c>
      <c r="N132" s="109"/>
      <c r="O132" s="110"/>
    </row>
    <row r="133" spans="1:15" ht="18.75" customHeight="1" thickBot="1" x14ac:dyDescent="0.25">
      <c r="A133" s="94" t="s">
        <v>168</v>
      </c>
      <c r="B133" s="95" t="s">
        <v>125</v>
      </c>
      <c r="C133" s="96" t="s">
        <v>129</v>
      </c>
      <c r="E133" s="94" t="s">
        <v>168</v>
      </c>
      <c r="F133" s="95" t="s">
        <v>125</v>
      </c>
      <c r="G133" s="96" t="s">
        <v>129</v>
      </c>
      <c r="I133" s="73" t="s">
        <v>267</v>
      </c>
      <c r="J133" s="67" t="s">
        <v>269</v>
      </c>
      <c r="K133" s="50">
        <v>341</v>
      </c>
      <c r="M133" s="111"/>
      <c r="N133" s="112"/>
      <c r="O133" s="113"/>
    </row>
    <row r="134" spans="1:15" ht="18.75" customHeight="1" x14ac:dyDescent="0.2">
      <c r="A134" s="23" t="s">
        <v>143</v>
      </c>
      <c r="B134" s="63">
        <v>0.75</v>
      </c>
      <c r="C134" s="62">
        <v>4.3101851851851856E-2</v>
      </c>
      <c r="E134" s="23" t="s">
        <v>289</v>
      </c>
      <c r="F134" s="63">
        <v>1.25</v>
      </c>
      <c r="G134" s="62" t="s">
        <v>130</v>
      </c>
      <c r="I134" s="73" t="s">
        <v>270</v>
      </c>
      <c r="J134" s="67" t="s">
        <v>271</v>
      </c>
      <c r="K134" s="50">
        <v>23</v>
      </c>
      <c r="M134" s="94" t="s">
        <v>168</v>
      </c>
      <c r="N134" s="95" t="s">
        <v>125</v>
      </c>
      <c r="O134" s="96" t="s">
        <v>129</v>
      </c>
    </row>
    <row r="135" spans="1:15" ht="18.75" customHeight="1" x14ac:dyDescent="0.2">
      <c r="A135" s="25" t="s">
        <v>167</v>
      </c>
      <c r="B135" s="64" t="s">
        <v>131</v>
      </c>
      <c r="C135" s="53"/>
      <c r="E135" s="25" t="s">
        <v>290</v>
      </c>
      <c r="F135" s="64" t="s">
        <v>131</v>
      </c>
      <c r="G135" s="53"/>
      <c r="I135" s="73" t="s">
        <v>279</v>
      </c>
      <c r="J135" s="67" t="s">
        <v>272</v>
      </c>
      <c r="K135" s="50">
        <v>23</v>
      </c>
      <c r="M135" s="23" t="s">
        <v>127</v>
      </c>
      <c r="N135" s="63">
        <v>2</v>
      </c>
      <c r="O135" s="62" t="s">
        <v>130</v>
      </c>
    </row>
    <row r="136" spans="1:15" ht="18.75" customHeight="1" x14ac:dyDescent="0.2">
      <c r="A136" s="27" t="s">
        <v>31</v>
      </c>
      <c r="B136" s="127" t="s">
        <v>34</v>
      </c>
      <c r="C136" s="128"/>
      <c r="E136" s="27" t="s">
        <v>31</v>
      </c>
      <c r="F136" s="127" t="s">
        <v>34</v>
      </c>
      <c r="G136" s="128"/>
      <c r="I136" s="73" t="s">
        <v>107</v>
      </c>
      <c r="J136" s="67" t="s">
        <v>273</v>
      </c>
      <c r="K136" s="50">
        <v>64</v>
      </c>
      <c r="M136" s="25" t="s">
        <v>128</v>
      </c>
      <c r="N136" s="64" t="s">
        <v>131</v>
      </c>
      <c r="O136" s="53"/>
    </row>
    <row r="137" spans="1:15" ht="18.75" customHeight="1" x14ac:dyDescent="0.2">
      <c r="A137" s="28" t="s">
        <v>281</v>
      </c>
      <c r="B137" s="120" t="s">
        <v>35</v>
      </c>
      <c r="C137" s="121"/>
      <c r="E137" s="28" t="s">
        <v>116</v>
      </c>
      <c r="F137" s="120" t="s">
        <v>35</v>
      </c>
      <c r="G137" s="121"/>
      <c r="I137" s="97" t="s">
        <v>280</v>
      </c>
      <c r="J137" s="93" t="s">
        <v>205</v>
      </c>
      <c r="K137" s="50">
        <v>4840</v>
      </c>
      <c r="M137" s="27" t="s">
        <v>31</v>
      </c>
      <c r="N137" s="127" t="s">
        <v>34</v>
      </c>
      <c r="O137" s="128"/>
    </row>
    <row r="138" spans="1:15" ht="18.75" customHeight="1" x14ac:dyDescent="0.2">
      <c r="A138" s="28" t="s">
        <v>33</v>
      </c>
      <c r="B138" s="17"/>
      <c r="C138" s="29"/>
      <c r="E138" s="28" t="s">
        <v>219</v>
      </c>
      <c r="F138" s="120" t="s">
        <v>291</v>
      </c>
      <c r="G138" s="121"/>
      <c r="I138" s="138" t="s">
        <v>224</v>
      </c>
      <c r="J138" s="139"/>
      <c r="K138" s="35">
        <v>5677</v>
      </c>
      <c r="M138" s="28" t="s">
        <v>116</v>
      </c>
      <c r="N138" s="120" t="s">
        <v>35</v>
      </c>
      <c r="O138" s="121"/>
    </row>
    <row r="139" spans="1:15" ht="18.75" customHeight="1" x14ac:dyDescent="0.2">
      <c r="A139" s="65" t="s">
        <v>37</v>
      </c>
      <c r="B139" s="99" t="s">
        <v>172</v>
      </c>
      <c r="C139" s="103" t="s">
        <v>43</v>
      </c>
      <c r="E139" s="28" t="s">
        <v>33</v>
      </c>
      <c r="F139" s="129"/>
      <c r="G139" s="130"/>
      <c r="I139" s="138" t="s">
        <v>274</v>
      </c>
      <c r="J139" s="139"/>
      <c r="K139" s="35">
        <v>800</v>
      </c>
      <c r="M139" s="28" t="s">
        <v>219</v>
      </c>
      <c r="N139" s="120" t="s">
        <v>291</v>
      </c>
      <c r="O139" s="121"/>
    </row>
    <row r="140" spans="1:15" ht="18.75" customHeight="1" x14ac:dyDescent="0.2">
      <c r="A140" s="73"/>
      <c r="B140" s="100" t="s">
        <v>173</v>
      </c>
      <c r="C140" s="35">
        <v>462</v>
      </c>
      <c r="E140" s="65" t="s">
        <v>37</v>
      </c>
      <c r="F140" s="99" t="s">
        <v>265</v>
      </c>
      <c r="G140" s="103" t="s">
        <v>43</v>
      </c>
      <c r="I140" s="140" t="s">
        <v>275</v>
      </c>
      <c r="J140" s="141"/>
      <c r="K140" s="35">
        <v>6477</v>
      </c>
      <c r="M140" s="28" t="s">
        <v>33</v>
      </c>
      <c r="N140" s="129"/>
      <c r="O140" s="130"/>
    </row>
    <row r="141" spans="1:15" ht="18.75" customHeight="1" x14ac:dyDescent="0.2">
      <c r="A141" s="71" t="s">
        <v>174</v>
      </c>
      <c r="B141" s="101" t="s">
        <v>175</v>
      </c>
      <c r="C141" s="35">
        <v>28</v>
      </c>
      <c r="E141" s="73"/>
      <c r="F141" s="100" t="s">
        <v>266</v>
      </c>
      <c r="G141" s="35">
        <v>385</v>
      </c>
      <c r="I141" s="134" t="s">
        <v>164</v>
      </c>
      <c r="J141" s="135"/>
      <c r="K141" s="35">
        <v>130</v>
      </c>
      <c r="M141" s="65" t="s">
        <v>37</v>
      </c>
      <c r="N141" s="99" t="s">
        <v>134</v>
      </c>
      <c r="O141" s="103" t="s">
        <v>43</v>
      </c>
    </row>
    <row r="142" spans="1:15" ht="18.75" customHeight="1" x14ac:dyDescent="0.2">
      <c r="A142" s="117" t="s">
        <v>224</v>
      </c>
      <c r="B142" s="119"/>
      <c r="C142" s="35">
        <v>77</v>
      </c>
      <c r="E142" s="71" t="s">
        <v>39</v>
      </c>
      <c r="F142" s="101" t="s">
        <v>271</v>
      </c>
      <c r="G142" s="35">
        <v>23</v>
      </c>
      <c r="I142" s="134" t="s">
        <v>48</v>
      </c>
      <c r="J142" s="135"/>
      <c r="K142" s="35">
        <v>6606</v>
      </c>
      <c r="M142" s="73"/>
      <c r="N142" s="100" t="s">
        <v>135</v>
      </c>
      <c r="O142" s="35">
        <v>616</v>
      </c>
    </row>
    <row r="143" spans="1:15" ht="18.75" customHeight="1" thickBot="1" x14ac:dyDescent="0.25">
      <c r="A143" s="114" t="s">
        <v>282</v>
      </c>
      <c r="B143" s="115"/>
      <c r="C143" s="35">
        <v>567</v>
      </c>
      <c r="E143" s="37" t="s">
        <v>107</v>
      </c>
      <c r="F143" s="102" t="s">
        <v>273</v>
      </c>
      <c r="G143" s="35">
        <v>64</v>
      </c>
      <c r="I143" s="125" t="s">
        <v>225</v>
      </c>
      <c r="J143" s="126"/>
      <c r="K143" s="39">
        <v>66.06</v>
      </c>
      <c r="M143" s="71" t="s">
        <v>39</v>
      </c>
      <c r="N143" s="101" t="s">
        <v>136</v>
      </c>
      <c r="O143" s="35">
        <v>37</v>
      </c>
    </row>
    <row r="144" spans="1:15" ht="18.75" customHeight="1" thickBot="1" x14ac:dyDescent="0.25">
      <c r="A144" s="114" t="s">
        <v>283</v>
      </c>
      <c r="B144" s="115"/>
      <c r="C144" s="35">
        <v>6</v>
      </c>
      <c r="E144" s="117" t="s">
        <v>224</v>
      </c>
      <c r="F144" s="118"/>
      <c r="G144" s="35">
        <v>472</v>
      </c>
      <c r="M144" s="65" t="s">
        <v>107</v>
      </c>
      <c r="N144" s="102" t="s">
        <v>137</v>
      </c>
      <c r="O144" s="35">
        <v>103</v>
      </c>
    </row>
    <row r="145" spans="1:15" ht="19.5" customHeight="1" x14ac:dyDescent="0.2">
      <c r="A145" s="114" t="s">
        <v>79</v>
      </c>
      <c r="B145" s="115"/>
      <c r="C145" s="35">
        <v>572</v>
      </c>
      <c r="E145" s="114" t="s">
        <v>292</v>
      </c>
      <c r="F145" s="115"/>
      <c r="G145" s="35">
        <v>5</v>
      </c>
      <c r="I145" s="108" t="s">
        <v>235</v>
      </c>
      <c r="J145" s="109"/>
      <c r="K145" s="110"/>
      <c r="M145" s="117" t="s">
        <v>294</v>
      </c>
      <c r="N145" s="119"/>
      <c r="O145" s="35">
        <v>105</v>
      </c>
    </row>
    <row r="146" spans="1:15" ht="19.5" customHeight="1" thickBot="1" x14ac:dyDescent="0.25">
      <c r="A146" s="114" t="s">
        <v>284</v>
      </c>
      <c r="B146" s="115"/>
      <c r="C146" s="35">
        <v>572</v>
      </c>
      <c r="E146" s="114" t="s">
        <v>287</v>
      </c>
      <c r="F146" s="133"/>
      <c r="G146" s="35">
        <v>477</v>
      </c>
      <c r="I146" s="111"/>
      <c r="J146" s="112"/>
      <c r="K146" s="113"/>
      <c r="M146" s="131" t="s">
        <v>295</v>
      </c>
      <c r="N146" s="132"/>
      <c r="O146" s="35">
        <v>150</v>
      </c>
    </row>
    <row r="147" spans="1:15" ht="19.5" customHeight="1" thickBot="1" x14ac:dyDescent="0.25">
      <c r="A147" s="114" t="s">
        <v>285</v>
      </c>
      <c r="B147" s="115"/>
      <c r="C147" s="35">
        <v>572</v>
      </c>
      <c r="E147" s="106" t="s">
        <v>288</v>
      </c>
      <c r="F147" s="116"/>
      <c r="G147" s="39">
        <v>4.7</v>
      </c>
      <c r="I147" s="74" t="s">
        <v>302</v>
      </c>
      <c r="J147" s="75">
        <v>100</v>
      </c>
      <c r="K147" s="76" t="s">
        <v>307</v>
      </c>
      <c r="M147" s="114" t="s">
        <v>296</v>
      </c>
      <c r="N147" s="115"/>
      <c r="O147" s="35"/>
    </row>
    <row r="148" spans="1:15" ht="19.5" customHeight="1" x14ac:dyDescent="0.2">
      <c r="A148" s="114" t="s">
        <v>286</v>
      </c>
      <c r="B148" s="115"/>
      <c r="C148" s="35">
        <v>572</v>
      </c>
      <c r="I148" s="38" t="s">
        <v>303</v>
      </c>
      <c r="J148" s="77">
        <v>1600</v>
      </c>
      <c r="K148" s="78" t="s">
        <v>308</v>
      </c>
      <c r="M148" s="114" t="s">
        <v>297</v>
      </c>
      <c r="N148" s="115"/>
      <c r="O148" s="35">
        <v>1010</v>
      </c>
    </row>
    <row r="149" spans="1:15" ht="19.5" customHeight="1" x14ac:dyDescent="0.2">
      <c r="A149" s="114" t="s">
        <v>287</v>
      </c>
      <c r="B149" s="115"/>
      <c r="C149" s="35">
        <v>572</v>
      </c>
      <c r="I149" s="38" t="s">
        <v>304</v>
      </c>
      <c r="J149" s="77">
        <v>800</v>
      </c>
      <c r="K149" s="78" t="s">
        <v>309</v>
      </c>
      <c r="M149" s="114" t="s">
        <v>298</v>
      </c>
      <c r="N149" s="115"/>
      <c r="O149" s="35">
        <v>600</v>
      </c>
    </row>
    <row r="150" spans="1:15" ht="19.5" customHeight="1" thickBot="1" x14ac:dyDescent="0.25">
      <c r="A150" s="106" t="s">
        <v>288</v>
      </c>
      <c r="B150" s="107"/>
      <c r="C150" s="39">
        <v>572</v>
      </c>
      <c r="I150" s="38" t="s">
        <v>305</v>
      </c>
      <c r="J150" s="77">
        <v>175</v>
      </c>
      <c r="K150" s="78"/>
      <c r="M150" s="114" t="s">
        <v>299</v>
      </c>
      <c r="N150" s="115"/>
      <c r="O150" s="35">
        <v>1610</v>
      </c>
    </row>
    <row r="151" spans="1:15" ht="19.5" customHeight="1" x14ac:dyDescent="0.2">
      <c r="I151" s="38" t="s">
        <v>306</v>
      </c>
      <c r="J151" s="77">
        <v>200</v>
      </c>
      <c r="K151" s="78"/>
      <c r="M151" s="114" t="s">
        <v>300</v>
      </c>
      <c r="N151" s="115"/>
      <c r="O151" s="35">
        <v>32</v>
      </c>
    </row>
    <row r="152" spans="1:15" ht="19.5" customHeight="1" x14ac:dyDescent="0.2">
      <c r="I152" s="38" t="s">
        <v>67</v>
      </c>
      <c r="J152" s="77">
        <v>2875</v>
      </c>
      <c r="K152" s="78"/>
      <c r="M152" s="114" t="s">
        <v>287</v>
      </c>
      <c r="N152" s="115"/>
      <c r="O152" s="35">
        <v>1643</v>
      </c>
    </row>
    <row r="153" spans="1:15" ht="19.5" customHeight="1" thickBot="1" x14ac:dyDescent="0.25">
      <c r="I153" s="16" t="s">
        <v>237</v>
      </c>
      <c r="J153" s="80">
        <v>28.75</v>
      </c>
      <c r="K153" s="104"/>
      <c r="M153" s="106" t="s">
        <v>301</v>
      </c>
      <c r="N153" s="107"/>
      <c r="O153" s="39">
        <v>1643</v>
      </c>
    </row>
  </sheetData>
  <mergeCells count="299">
    <mergeCell ref="A85:B85"/>
    <mergeCell ref="A86:B86"/>
    <mergeCell ref="B73:C73"/>
    <mergeCell ref="A83:B83"/>
    <mergeCell ref="A79:B79"/>
    <mergeCell ref="A80:B80"/>
    <mergeCell ref="A81:B81"/>
    <mergeCell ref="A82:B82"/>
    <mergeCell ref="A66:C67"/>
    <mergeCell ref="B71:C71"/>
    <mergeCell ref="B72:C72"/>
    <mergeCell ref="B74:C74"/>
    <mergeCell ref="A1:C1"/>
    <mergeCell ref="A84:B84"/>
    <mergeCell ref="M59:N59"/>
    <mergeCell ref="M60:N60"/>
    <mergeCell ref="M61:N61"/>
    <mergeCell ref="M62:N62"/>
    <mergeCell ref="M63:N63"/>
    <mergeCell ref="M64:N64"/>
    <mergeCell ref="I61:J61"/>
    <mergeCell ref="I62:J62"/>
    <mergeCell ref="I63:J63"/>
    <mergeCell ref="I64:J64"/>
    <mergeCell ref="M42:O43"/>
    <mergeCell ref="N46:O46"/>
    <mergeCell ref="N47:O47"/>
    <mergeCell ref="N48:O48"/>
    <mergeCell ref="M57:N57"/>
    <mergeCell ref="M58:N58"/>
    <mergeCell ref="E61:F61"/>
    <mergeCell ref="E62:F62"/>
    <mergeCell ref="E63:F63"/>
    <mergeCell ref="E64:F64"/>
    <mergeCell ref="J47:K47"/>
    <mergeCell ref="J48:K48"/>
    <mergeCell ref="I57:J57"/>
    <mergeCell ref="I58:J58"/>
    <mergeCell ref="I59:J59"/>
    <mergeCell ref="I60:J60"/>
    <mergeCell ref="A62:B62"/>
    <mergeCell ref="A63:B63"/>
    <mergeCell ref="A64:B64"/>
    <mergeCell ref="B48:C48"/>
    <mergeCell ref="A57:B57"/>
    <mergeCell ref="A60:B60"/>
    <mergeCell ref="A58:B58"/>
    <mergeCell ref="A59:B59"/>
    <mergeCell ref="A61:B61"/>
    <mergeCell ref="A42:C43"/>
    <mergeCell ref="B46:C46"/>
    <mergeCell ref="B47:C47"/>
    <mergeCell ref="E42:G43"/>
    <mergeCell ref="F46:G46"/>
    <mergeCell ref="F47:G47"/>
    <mergeCell ref="E60:F60"/>
    <mergeCell ref="M38:N38"/>
    <mergeCell ref="M39:N39"/>
    <mergeCell ref="M40:N40"/>
    <mergeCell ref="E57:F57"/>
    <mergeCell ref="E58:F58"/>
    <mergeCell ref="E59:F59"/>
    <mergeCell ref="F48:G48"/>
    <mergeCell ref="I42:K43"/>
    <mergeCell ref="J46:K46"/>
    <mergeCell ref="M22:O23"/>
    <mergeCell ref="A40:B40"/>
    <mergeCell ref="E40:F40"/>
    <mergeCell ref="I40:J40"/>
    <mergeCell ref="N27:O27"/>
    <mergeCell ref="N28:O28"/>
    <mergeCell ref="N29:O29"/>
    <mergeCell ref="M34:N34"/>
    <mergeCell ref="M35:N35"/>
    <mergeCell ref="M36:N36"/>
    <mergeCell ref="M37:N37"/>
    <mergeCell ref="A38:B38"/>
    <mergeCell ref="E38:F38"/>
    <mergeCell ref="I38:J38"/>
    <mergeCell ref="L22:L40"/>
    <mergeCell ref="B27:C27"/>
    <mergeCell ref="F27:G27"/>
    <mergeCell ref="J27:K27"/>
    <mergeCell ref="B28:C28"/>
    <mergeCell ref="F28:G28"/>
    <mergeCell ref="A39:B39"/>
    <mergeCell ref="E39:F39"/>
    <mergeCell ref="I39:J39"/>
    <mergeCell ref="A36:B36"/>
    <mergeCell ref="E36:F36"/>
    <mergeCell ref="I36:J36"/>
    <mergeCell ref="A37:B37"/>
    <mergeCell ref="E37:F37"/>
    <mergeCell ref="I37:J37"/>
    <mergeCell ref="I34:J34"/>
    <mergeCell ref="A35:B35"/>
    <mergeCell ref="E35:F35"/>
    <mergeCell ref="I35:J35"/>
    <mergeCell ref="A34:B34"/>
    <mergeCell ref="E34:F34"/>
    <mergeCell ref="J28:K28"/>
    <mergeCell ref="B29:C29"/>
    <mergeCell ref="E21:K21"/>
    <mergeCell ref="A22:C23"/>
    <mergeCell ref="D22:D40"/>
    <mergeCell ref="E22:G23"/>
    <mergeCell ref="H22:H40"/>
    <mergeCell ref="I22:K23"/>
    <mergeCell ref="F29:G29"/>
    <mergeCell ref="J29:K29"/>
    <mergeCell ref="E1:K1"/>
    <mergeCell ref="D2:D20"/>
    <mergeCell ref="H2:H20"/>
    <mergeCell ref="I15:J15"/>
    <mergeCell ref="I16:J16"/>
    <mergeCell ref="I17:J17"/>
    <mergeCell ref="I18:J18"/>
    <mergeCell ref="J7:K7"/>
    <mergeCell ref="E18:F18"/>
    <mergeCell ref="E19:F19"/>
    <mergeCell ref="M2:O3"/>
    <mergeCell ref="M4:O4"/>
    <mergeCell ref="I2:K3"/>
    <mergeCell ref="L2:L20"/>
    <mergeCell ref="I19:J19"/>
    <mergeCell ref="I20:J20"/>
    <mergeCell ref="E15:F15"/>
    <mergeCell ref="E16:F16"/>
    <mergeCell ref="E17:F17"/>
    <mergeCell ref="E20:F20"/>
    <mergeCell ref="J8:K8"/>
    <mergeCell ref="J9:K9"/>
    <mergeCell ref="I14:J14"/>
    <mergeCell ref="A17:B17"/>
    <mergeCell ref="A18:B18"/>
    <mergeCell ref="A19:B19"/>
    <mergeCell ref="A20:B20"/>
    <mergeCell ref="A2:C3"/>
    <mergeCell ref="E2:G3"/>
    <mergeCell ref="F7:G7"/>
    <mergeCell ref="F8:G8"/>
    <mergeCell ref="F9:G9"/>
    <mergeCell ref="E14:F14"/>
    <mergeCell ref="B7:C7"/>
    <mergeCell ref="B8:C8"/>
    <mergeCell ref="B9:C9"/>
    <mergeCell ref="A14:B14"/>
    <mergeCell ref="A15:B15"/>
    <mergeCell ref="A16:B16"/>
    <mergeCell ref="E66:G67"/>
    <mergeCell ref="F71:G71"/>
    <mergeCell ref="F72:G72"/>
    <mergeCell ref="I85:J85"/>
    <mergeCell ref="E82:F82"/>
    <mergeCell ref="E83:F83"/>
    <mergeCell ref="E84:F84"/>
    <mergeCell ref="I82:J82"/>
    <mergeCell ref="I83:J83"/>
    <mergeCell ref="I84:J84"/>
    <mergeCell ref="I90:K91"/>
    <mergeCell ref="J95:K95"/>
    <mergeCell ref="J70:K70"/>
    <mergeCell ref="I81:J81"/>
    <mergeCell ref="E77:F77"/>
    <mergeCell ref="E78:F78"/>
    <mergeCell ref="E79:F79"/>
    <mergeCell ref="E80:F80"/>
    <mergeCell ref="E81:F81"/>
    <mergeCell ref="I86:J86"/>
    <mergeCell ref="J72:K72"/>
    <mergeCell ref="J73:K73"/>
    <mergeCell ref="E104:F104"/>
    <mergeCell ref="E88:G88"/>
    <mergeCell ref="I88:K88"/>
    <mergeCell ref="M88:O88"/>
    <mergeCell ref="M90:O91"/>
    <mergeCell ref="N95:O95"/>
    <mergeCell ref="N96:O96"/>
    <mergeCell ref="E103:F103"/>
    <mergeCell ref="M79:N79"/>
    <mergeCell ref="A90:C91"/>
    <mergeCell ref="B95:C95"/>
    <mergeCell ref="B96:C96"/>
    <mergeCell ref="B97:C97"/>
    <mergeCell ref="M66:O67"/>
    <mergeCell ref="N71:O71"/>
    <mergeCell ref="N72:O72"/>
    <mergeCell ref="I66:K67"/>
    <mergeCell ref="J71:K71"/>
    <mergeCell ref="A103:B103"/>
    <mergeCell ref="I102:J102"/>
    <mergeCell ref="A104:B104"/>
    <mergeCell ref="M77:N77"/>
    <mergeCell ref="M78:N78"/>
    <mergeCell ref="M80:N80"/>
    <mergeCell ref="M81:N81"/>
    <mergeCell ref="M82:N82"/>
    <mergeCell ref="M83:N83"/>
    <mergeCell ref="M84:N84"/>
    <mergeCell ref="A88:C88"/>
    <mergeCell ref="E90:G91"/>
    <mergeCell ref="F95:G95"/>
    <mergeCell ref="F96:G96"/>
    <mergeCell ref="F97:G97"/>
    <mergeCell ref="E101:F101"/>
    <mergeCell ref="A101:B101"/>
    <mergeCell ref="J96:K96"/>
    <mergeCell ref="J97:K97"/>
    <mergeCell ref="I107:J107"/>
    <mergeCell ref="I105:J105"/>
    <mergeCell ref="I106:J106"/>
    <mergeCell ref="A105:B105"/>
    <mergeCell ref="A106:B106"/>
    <mergeCell ref="E102:F102"/>
    <mergeCell ref="E105:F105"/>
    <mergeCell ref="A102:B102"/>
    <mergeCell ref="E106:F106"/>
    <mergeCell ref="N97:O97"/>
    <mergeCell ref="A111:C112"/>
    <mergeCell ref="B116:C116"/>
    <mergeCell ref="M108:N108"/>
    <mergeCell ref="E111:G112"/>
    <mergeCell ref="F116:G116"/>
    <mergeCell ref="M111:O112"/>
    <mergeCell ref="I103:J103"/>
    <mergeCell ref="I104:J104"/>
    <mergeCell ref="M105:N105"/>
    <mergeCell ref="M106:N106"/>
    <mergeCell ref="M107:N107"/>
    <mergeCell ref="M101:N101"/>
    <mergeCell ref="M102:N102"/>
    <mergeCell ref="M103:N103"/>
    <mergeCell ref="M104:N104"/>
    <mergeCell ref="A127:B127"/>
    <mergeCell ref="B109:F109"/>
    <mergeCell ref="B117:C117"/>
    <mergeCell ref="B119:C119"/>
    <mergeCell ref="A124:B124"/>
    <mergeCell ref="B118:C118"/>
    <mergeCell ref="F117:G117"/>
    <mergeCell ref="F118:G118"/>
    <mergeCell ref="I111:K112"/>
    <mergeCell ref="E125:F125"/>
    <mergeCell ref="E122:F122"/>
    <mergeCell ref="E123:F123"/>
    <mergeCell ref="A125:B125"/>
    <mergeCell ref="A126:B126"/>
    <mergeCell ref="M132:O133"/>
    <mergeCell ref="N137:O137"/>
    <mergeCell ref="N138:O138"/>
    <mergeCell ref="E126:G127"/>
    <mergeCell ref="M121:O122"/>
    <mergeCell ref="I120:K121"/>
    <mergeCell ref="J125:K126"/>
    <mergeCell ref="E124:F124"/>
    <mergeCell ref="J127:K127"/>
    <mergeCell ref="I142:J142"/>
    <mergeCell ref="J129:K129"/>
    <mergeCell ref="J130:K130"/>
    <mergeCell ref="I138:J138"/>
    <mergeCell ref="I139:J139"/>
    <mergeCell ref="J128:K128"/>
    <mergeCell ref="I140:J140"/>
    <mergeCell ref="I141:J141"/>
    <mergeCell ref="B129:E129"/>
    <mergeCell ref="A131:C132"/>
    <mergeCell ref="I143:J143"/>
    <mergeCell ref="B136:C136"/>
    <mergeCell ref="B137:C137"/>
    <mergeCell ref="E131:G132"/>
    <mergeCell ref="F136:G136"/>
    <mergeCell ref="F137:G137"/>
    <mergeCell ref="F138:G138"/>
    <mergeCell ref="F139:G139"/>
    <mergeCell ref="A143:B143"/>
    <mergeCell ref="A142:B142"/>
    <mergeCell ref="A144:B144"/>
    <mergeCell ref="A145:B145"/>
    <mergeCell ref="A146:B146"/>
    <mergeCell ref="N139:O139"/>
    <mergeCell ref="N140:O140"/>
    <mergeCell ref="M145:N145"/>
    <mergeCell ref="M146:N146"/>
    <mergeCell ref="E145:F145"/>
    <mergeCell ref="E147:F147"/>
    <mergeCell ref="E144:F144"/>
    <mergeCell ref="M152:N152"/>
    <mergeCell ref="A149:B149"/>
    <mergeCell ref="A150:B150"/>
    <mergeCell ref="A148:B148"/>
    <mergeCell ref="A147:B147"/>
    <mergeCell ref="E146:F146"/>
    <mergeCell ref="M153:N153"/>
    <mergeCell ref="I145:K146"/>
    <mergeCell ref="M147:N147"/>
    <mergeCell ref="M148:N148"/>
    <mergeCell ref="M149:N149"/>
    <mergeCell ref="M150:N150"/>
    <mergeCell ref="M151:N151"/>
  </mergeCells>
  <phoneticPr fontId="0" type="noConversion"/>
  <pageMargins left="0.5" right="0.5" top="0.75" bottom="0.5" header="0.5" footer="0.5"/>
  <pageSetup paperSize="8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1"/>
  <sheetViews>
    <sheetView view="pageBreakPreview" topLeftCell="A22" zoomScaleNormal="100" workbookViewId="0">
      <selection activeCell="G28" sqref="G28"/>
    </sheetView>
  </sheetViews>
  <sheetFormatPr defaultRowHeight="12.75" x14ac:dyDescent="0.2"/>
  <cols>
    <col min="1" max="1" width="10.140625" style="1" customWidth="1"/>
    <col min="2" max="2" width="10.42578125" style="1" customWidth="1"/>
    <col min="3" max="4" width="9.140625" style="1"/>
    <col min="5" max="5" width="13" style="1" customWidth="1"/>
    <col min="6" max="6" width="8.5703125" style="1" customWidth="1"/>
    <col min="7" max="7" width="9" style="1" customWidth="1"/>
    <col min="8" max="8" width="15.5703125" style="1" customWidth="1"/>
    <col min="9" max="9" width="13.140625" style="1" customWidth="1"/>
    <col min="10" max="16384" width="9.140625" style="1"/>
  </cols>
  <sheetData>
    <row r="1" spans="1:11" ht="21" customHeight="1" x14ac:dyDescent="0.2">
      <c r="A1" s="172" t="s">
        <v>22</v>
      </c>
      <c r="B1" s="173"/>
      <c r="C1" s="173"/>
      <c r="D1" s="173"/>
      <c r="E1" s="173"/>
      <c r="F1" s="173"/>
      <c r="G1" s="173"/>
      <c r="H1" s="173"/>
      <c r="I1" s="174"/>
    </row>
    <row r="2" spans="1:11" ht="21.75" customHeight="1" x14ac:dyDescent="0.2">
      <c r="A2" s="148" t="s">
        <v>2</v>
      </c>
      <c r="B2" s="179"/>
      <c r="C2" s="183" t="s">
        <v>0</v>
      </c>
      <c r="D2" s="178"/>
      <c r="E2" s="178"/>
      <c r="F2" s="178"/>
      <c r="G2" s="178"/>
      <c r="H2" s="178"/>
      <c r="I2" s="184"/>
      <c r="J2" s="4"/>
    </row>
    <row r="3" spans="1:11" ht="21.75" customHeight="1" x14ac:dyDescent="0.2">
      <c r="A3" s="150"/>
      <c r="B3" s="180"/>
      <c r="C3" s="185" t="s">
        <v>1</v>
      </c>
      <c r="D3" s="186"/>
      <c r="E3" s="186"/>
      <c r="F3" s="186"/>
      <c r="G3" s="186"/>
      <c r="H3" s="186"/>
      <c r="I3" s="187"/>
      <c r="J3" s="4"/>
    </row>
    <row r="4" spans="1:11" ht="21.75" customHeight="1" x14ac:dyDescent="0.2">
      <c r="A4" s="148" t="s">
        <v>3</v>
      </c>
      <c r="B4" s="179"/>
      <c r="C4" s="2">
        <v>1.5</v>
      </c>
      <c r="D4" s="181" t="s">
        <v>4</v>
      </c>
      <c r="E4" s="181">
        <v>490</v>
      </c>
      <c r="F4" s="181" t="s">
        <v>4</v>
      </c>
      <c r="G4" s="178" t="s">
        <v>25</v>
      </c>
      <c r="H4" s="178"/>
      <c r="I4" s="176" t="s">
        <v>26</v>
      </c>
      <c r="J4" s="7"/>
    </row>
    <row r="5" spans="1:11" ht="21.75" customHeight="1" x14ac:dyDescent="0.2">
      <c r="A5" s="150"/>
      <c r="B5" s="180"/>
      <c r="C5" s="5">
        <v>100</v>
      </c>
      <c r="D5" s="182"/>
      <c r="E5" s="182"/>
      <c r="F5" s="182"/>
      <c r="G5" s="178">
        <v>2.2046000000000001</v>
      </c>
      <c r="H5" s="178"/>
      <c r="I5" s="177"/>
      <c r="J5" s="4"/>
    </row>
    <row r="6" spans="1:11" ht="21.75" customHeight="1" x14ac:dyDescent="0.2">
      <c r="A6" s="148" t="s">
        <v>24</v>
      </c>
      <c r="B6" s="179"/>
      <c r="C6" s="2">
        <v>1.25</v>
      </c>
      <c r="D6" s="181" t="s">
        <v>4</v>
      </c>
      <c r="E6" s="181">
        <v>490</v>
      </c>
      <c r="F6" s="181" t="s">
        <v>4</v>
      </c>
      <c r="G6" s="178" t="s">
        <v>25</v>
      </c>
      <c r="H6" s="178"/>
      <c r="I6" s="176" t="s">
        <v>26</v>
      </c>
      <c r="J6" s="4"/>
    </row>
    <row r="7" spans="1:11" ht="21.75" customHeight="1" x14ac:dyDescent="0.2">
      <c r="A7" s="150"/>
      <c r="B7" s="180"/>
      <c r="C7" s="5">
        <v>100</v>
      </c>
      <c r="D7" s="182"/>
      <c r="E7" s="182"/>
      <c r="F7" s="182"/>
      <c r="G7" s="178">
        <v>2.2046000000000001</v>
      </c>
      <c r="H7" s="178"/>
      <c r="I7" s="177"/>
      <c r="J7" s="4"/>
    </row>
    <row r="8" spans="1:11" ht="21.75" customHeight="1" x14ac:dyDescent="0.2">
      <c r="A8" s="192" t="s">
        <v>5</v>
      </c>
      <c r="B8" s="193"/>
      <c r="C8" s="175" t="s">
        <v>6</v>
      </c>
      <c r="D8" s="175"/>
      <c r="E8" s="175"/>
      <c r="F8" s="175"/>
      <c r="G8" s="175"/>
      <c r="H8" s="175"/>
      <c r="I8" s="175"/>
      <c r="J8" s="4"/>
    </row>
    <row r="9" spans="1:11" ht="21.75" customHeight="1" x14ac:dyDescent="0.2">
      <c r="A9" s="148" t="s">
        <v>7</v>
      </c>
      <c r="B9" s="179"/>
      <c r="C9" s="2">
        <v>1</v>
      </c>
      <c r="D9" s="181" t="s">
        <v>4</v>
      </c>
      <c r="E9" s="3">
        <v>100</v>
      </c>
      <c r="F9" s="181" t="s">
        <v>4</v>
      </c>
      <c r="G9" s="181">
        <v>1.54</v>
      </c>
      <c r="H9" s="181" t="s">
        <v>27</v>
      </c>
      <c r="I9" s="176" t="s">
        <v>8</v>
      </c>
      <c r="J9" s="4"/>
    </row>
    <row r="10" spans="1:11" ht="21.75" customHeight="1" x14ac:dyDescent="0.2">
      <c r="A10" s="150"/>
      <c r="B10" s="180"/>
      <c r="C10" s="5">
        <v>7</v>
      </c>
      <c r="D10" s="182"/>
      <c r="E10" s="6">
        <v>1.25</v>
      </c>
      <c r="F10" s="182"/>
      <c r="G10" s="182"/>
      <c r="H10" s="182"/>
      <c r="I10" s="177"/>
      <c r="J10" s="4"/>
    </row>
    <row r="11" spans="1:11" x14ac:dyDescent="0.2">
      <c r="B11" s="9"/>
      <c r="C11" s="9"/>
      <c r="D11" s="9"/>
      <c r="E11" s="9"/>
      <c r="F11" s="9"/>
      <c r="G11" s="9"/>
      <c r="H11" s="9"/>
      <c r="I11" s="9"/>
      <c r="J11" s="4"/>
    </row>
    <row r="12" spans="1:11" x14ac:dyDescent="0.2">
      <c r="A12" s="188"/>
      <c r="B12" s="188"/>
      <c r="C12" s="188"/>
      <c r="D12" s="188"/>
      <c r="E12" s="188"/>
      <c r="F12" s="188"/>
      <c r="G12" s="188"/>
      <c r="H12" s="188"/>
      <c r="I12" s="188"/>
      <c r="J12" s="4"/>
    </row>
    <row r="13" spans="1:11" x14ac:dyDescent="0.2">
      <c r="A13" s="192" t="s">
        <v>28</v>
      </c>
      <c r="B13" s="195"/>
      <c r="C13" s="195"/>
      <c r="D13" s="193"/>
      <c r="E13" s="196" t="s">
        <v>29</v>
      </c>
      <c r="F13" s="197"/>
      <c r="G13" s="197"/>
      <c r="H13" s="198"/>
      <c r="I13" s="12"/>
      <c r="J13" s="9"/>
      <c r="K13" s="9"/>
    </row>
    <row r="14" spans="1:11" ht="12.75" customHeight="1" x14ac:dyDescent="0.2">
      <c r="A14" s="190" t="s">
        <v>9</v>
      </c>
      <c r="B14" s="190" t="s">
        <v>10</v>
      </c>
      <c r="C14" s="190" t="s">
        <v>11</v>
      </c>
      <c r="D14" s="190" t="s">
        <v>12</v>
      </c>
      <c r="E14" s="190" t="s">
        <v>9</v>
      </c>
      <c r="F14" s="190" t="s">
        <v>12</v>
      </c>
      <c r="G14" s="190" t="s">
        <v>14</v>
      </c>
      <c r="H14" s="148" t="s">
        <v>15</v>
      </c>
      <c r="I14" s="189"/>
      <c r="K14" s="9"/>
    </row>
    <row r="15" spans="1:11" x14ac:dyDescent="0.2">
      <c r="A15" s="191"/>
      <c r="B15" s="191"/>
      <c r="C15" s="191"/>
      <c r="D15" s="191"/>
      <c r="E15" s="191"/>
      <c r="F15" s="191"/>
      <c r="G15" s="191"/>
      <c r="H15" s="150"/>
      <c r="I15" s="189"/>
      <c r="K15" s="9"/>
    </row>
    <row r="16" spans="1:11" ht="16.5" customHeight="1" x14ac:dyDescent="0.2">
      <c r="A16" s="10">
        <v>4.3101851851851856E-2</v>
      </c>
      <c r="B16" s="8" t="s">
        <v>8</v>
      </c>
      <c r="C16" s="8">
        <v>98</v>
      </c>
      <c r="D16" s="8">
        <v>44</v>
      </c>
      <c r="E16" s="11">
        <v>4.3055555555555562E-2</v>
      </c>
      <c r="F16" s="8">
        <v>20</v>
      </c>
      <c r="G16" s="8">
        <v>8</v>
      </c>
      <c r="H16" s="2">
        <v>1350</v>
      </c>
      <c r="I16" s="189"/>
      <c r="J16" s="4"/>
      <c r="K16" s="9"/>
    </row>
    <row r="17" spans="1:11" ht="16.5" customHeight="1" x14ac:dyDescent="0.2">
      <c r="A17" s="10">
        <v>4.3819444444444446E-2</v>
      </c>
      <c r="B17" s="8" t="s">
        <v>16</v>
      </c>
      <c r="C17" s="8">
        <v>92</v>
      </c>
      <c r="D17" s="8">
        <v>46</v>
      </c>
      <c r="E17" s="11">
        <v>4.3749999999999997E-2</v>
      </c>
      <c r="F17" s="8">
        <v>22.5</v>
      </c>
      <c r="G17" s="8">
        <v>6</v>
      </c>
      <c r="H17" s="2">
        <v>1350</v>
      </c>
      <c r="I17" s="189"/>
      <c r="J17" s="4"/>
      <c r="K17" s="9"/>
    </row>
    <row r="18" spans="1:11" ht="16.5" customHeight="1" x14ac:dyDescent="0.2">
      <c r="A18" s="10">
        <v>4.4537037037037042E-2</v>
      </c>
      <c r="B18" s="8" t="s">
        <v>17</v>
      </c>
      <c r="C18" s="8">
        <v>96</v>
      </c>
      <c r="D18" s="8">
        <v>48</v>
      </c>
      <c r="E18" s="11">
        <v>4.4444444444444446E-2</v>
      </c>
      <c r="F18" s="8">
        <v>24</v>
      </c>
      <c r="G18" s="8">
        <v>4.8</v>
      </c>
      <c r="H18" s="2">
        <v>1350</v>
      </c>
      <c r="I18" s="189"/>
      <c r="J18" s="7"/>
      <c r="K18" s="9"/>
    </row>
    <row r="19" spans="1:11" ht="16.5" customHeight="1" x14ac:dyDescent="0.2">
      <c r="A19" s="10">
        <v>4.5254629629629624E-2</v>
      </c>
      <c r="B19" s="8" t="s">
        <v>18</v>
      </c>
      <c r="C19" s="8">
        <v>98</v>
      </c>
      <c r="D19" s="8">
        <v>49</v>
      </c>
      <c r="E19" s="11">
        <v>4.5138888888888888E-2</v>
      </c>
      <c r="F19" s="8">
        <v>25</v>
      </c>
      <c r="G19" s="8">
        <v>4</v>
      </c>
      <c r="H19" s="2">
        <v>1350</v>
      </c>
      <c r="I19" s="189"/>
      <c r="J19" s="7"/>
      <c r="K19" s="9"/>
    </row>
    <row r="20" spans="1:11" ht="16.5" customHeight="1" x14ac:dyDescent="0.2">
      <c r="A20" s="10">
        <v>4.594907407407408E-2</v>
      </c>
      <c r="B20" s="8" t="s">
        <v>19</v>
      </c>
      <c r="C20" s="8">
        <v>98</v>
      </c>
      <c r="D20" s="8">
        <v>49</v>
      </c>
      <c r="E20" s="11">
        <v>4.5833333333333337E-2</v>
      </c>
      <c r="F20" s="8">
        <v>25.7</v>
      </c>
      <c r="G20" s="8">
        <v>3.44</v>
      </c>
      <c r="H20" s="2">
        <v>1350</v>
      </c>
      <c r="I20" s="189"/>
      <c r="J20" s="7"/>
      <c r="K20" s="9"/>
    </row>
    <row r="21" spans="1:11" ht="16.5" customHeight="1" x14ac:dyDescent="0.2">
      <c r="A21" s="10"/>
      <c r="B21" s="8"/>
      <c r="C21" s="8"/>
      <c r="D21" s="8"/>
      <c r="E21" s="11">
        <v>4.6527777777777779E-2</v>
      </c>
      <c r="F21" s="8">
        <v>26.5</v>
      </c>
      <c r="G21" s="8">
        <v>3</v>
      </c>
      <c r="H21" s="2">
        <v>1350</v>
      </c>
      <c r="I21" s="189"/>
      <c r="J21" s="7"/>
      <c r="K21" s="9"/>
    </row>
    <row r="22" spans="1:11" ht="16.5" customHeight="1" x14ac:dyDescent="0.2">
      <c r="A22" s="8"/>
      <c r="B22" s="8"/>
      <c r="C22" s="8"/>
      <c r="D22" s="8"/>
      <c r="E22" s="11">
        <v>4.7222222222222221E-2</v>
      </c>
      <c r="F22" s="8">
        <v>26.67</v>
      </c>
      <c r="G22" s="8">
        <v>2.66</v>
      </c>
      <c r="H22" s="2">
        <v>1350</v>
      </c>
      <c r="I22" s="189"/>
      <c r="J22" s="7"/>
      <c r="K22" s="9"/>
    </row>
    <row r="23" spans="1:11" x14ac:dyDescent="0.2">
      <c r="A23" s="7"/>
      <c r="B23" s="7"/>
      <c r="C23" s="7"/>
      <c r="D23" s="7"/>
      <c r="E23" s="7"/>
      <c r="F23" s="7"/>
      <c r="G23" s="7"/>
      <c r="H23" s="7"/>
      <c r="I23" s="189"/>
      <c r="J23" s="7"/>
      <c r="K23" s="9"/>
    </row>
    <row r="24" spans="1:11" x14ac:dyDescent="0.2">
      <c r="A24" s="194" t="s">
        <v>20</v>
      </c>
      <c r="B24" s="194"/>
      <c r="C24" s="194"/>
      <c r="D24" s="194"/>
      <c r="E24" s="194" t="s">
        <v>23</v>
      </c>
      <c r="F24" s="194"/>
      <c r="G24" s="194"/>
      <c r="H24" s="192"/>
      <c r="I24" s="189"/>
      <c r="J24" s="7"/>
      <c r="K24" s="9"/>
    </row>
    <row r="25" spans="1:11" x14ac:dyDescent="0.2">
      <c r="A25" s="190" t="s">
        <v>9</v>
      </c>
      <c r="B25" s="190" t="s">
        <v>12</v>
      </c>
      <c r="C25" s="190" t="s">
        <v>13</v>
      </c>
      <c r="D25" s="190"/>
      <c r="E25" s="190" t="s">
        <v>9</v>
      </c>
      <c r="F25" s="190" t="s">
        <v>12</v>
      </c>
      <c r="G25" s="190" t="s">
        <v>14</v>
      </c>
      <c r="H25" s="148" t="s">
        <v>15</v>
      </c>
      <c r="I25" s="189"/>
      <c r="J25" s="7"/>
      <c r="K25" s="9"/>
    </row>
    <row r="26" spans="1:11" x14ac:dyDescent="0.2">
      <c r="A26" s="191"/>
      <c r="B26" s="191"/>
      <c r="C26" s="191"/>
      <c r="D26" s="191"/>
      <c r="E26" s="191"/>
      <c r="F26" s="191"/>
      <c r="G26" s="191"/>
      <c r="H26" s="150"/>
      <c r="I26" s="189"/>
      <c r="J26" s="7"/>
      <c r="K26" s="9"/>
    </row>
    <row r="27" spans="1:11" ht="21.75" customHeight="1" x14ac:dyDescent="0.2">
      <c r="A27" s="11">
        <v>4.3749999999999997E-2</v>
      </c>
      <c r="B27" s="8">
        <v>3.4</v>
      </c>
      <c r="C27" s="8">
        <v>0.88</v>
      </c>
      <c r="D27" s="8" t="s">
        <v>21</v>
      </c>
      <c r="E27" s="11">
        <v>4.3055555555555562E-2</v>
      </c>
      <c r="F27" s="8">
        <v>1.8</v>
      </c>
      <c r="G27" s="8">
        <v>0.72</v>
      </c>
      <c r="H27" s="2" t="s">
        <v>21</v>
      </c>
      <c r="I27" s="189"/>
      <c r="J27" s="7"/>
      <c r="K27" s="9"/>
    </row>
    <row r="28" spans="1:11" ht="21.75" customHeight="1" x14ac:dyDescent="0.2">
      <c r="A28" s="11">
        <v>4.4444444444444446E-2</v>
      </c>
      <c r="B28" s="8">
        <v>3.6</v>
      </c>
      <c r="C28" s="8">
        <v>0.73</v>
      </c>
      <c r="D28" s="8" t="s">
        <v>21</v>
      </c>
      <c r="E28" s="11">
        <v>4.3749999999999997E-2</v>
      </c>
      <c r="F28" s="8">
        <v>2</v>
      </c>
      <c r="G28" s="8">
        <v>0.54</v>
      </c>
      <c r="H28" s="2" t="s">
        <v>21</v>
      </c>
      <c r="I28" s="189"/>
      <c r="J28" s="7"/>
      <c r="K28" s="9"/>
    </row>
    <row r="29" spans="1:11" ht="21.75" customHeight="1" x14ac:dyDescent="0.2">
      <c r="A29" s="11">
        <v>4.5138888888888888E-2</v>
      </c>
      <c r="B29" s="8">
        <v>4</v>
      </c>
      <c r="C29" s="8">
        <v>0.66</v>
      </c>
      <c r="D29" s="8" t="s">
        <v>21</v>
      </c>
      <c r="E29" s="11"/>
      <c r="F29" s="8"/>
      <c r="G29" s="8"/>
      <c r="H29" s="2"/>
      <c r="I29" s="189"/>
      <c r="J29" s="7"/>
      <c r="K29" s="9"/>
    </row>
    <row r="30" spans="1:11" ht="21.75" customHeight="1" x14ac:dyDescent="0.2">
      <c r="A30" s="11">
        <v>4.5833333333333337E-2</v>
      </c>
      <c r="B30" s="8">
        <v>4</v>
      </c>
      <c r="C30" s="8">
        <v>0.53</v>
      </c>
      <c r="D30" s="8" t="s">
        <v>21</v>
      </c>
      <c r="E30" s="11"/>
      <c r="F30" s="8"/>
      <c r="G30" s="8"/>
      <c r="H30" s="2"/>
      <c r="I30" s="189"/>
      <c r="J30" s="7"/>
      <c r="K30" s="9"/>
    </row>
    <row r="31" spans="1:11" ht="21.75" customHeight="1" x14ac:dyDescent="0.2">
      <c r="A31" s="11">
        <v>4.3055555555555562E-2</v>
      </c>
      <c r="B31" s="8"/>
      <c r="C31" s="8"/>
      <c r="D31" s="8"/>
      <c r="E31" s="11"/>
      <c r="F31" s="8"/>
      <c r="G31" s="8"/>
      <c r="H31" s="2"/>
      <c r="I31" s="189"/>
      <c r="J31" s="7"/>
      <c r="K31" s="9"/>
    </row>
    <row r="32" spans="1:1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9"/>
    </row>
    <row r="33" spans="1:11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9"/>
    </row>
    <row r="34" spans="1:1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9"/>
    </row>
    <row r="35" spans="1:1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9"/>
    </row>
    <row r="36" spans="1:1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9"/>
    </row>
    <row r="37" spans="1:1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9"/>
    </row>
    <row r="38" spans="1:11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9"/>
    </row>
    <row r="39" spans="1:1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9"/>
    </row>
    <row r="40" spans="1:11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9"/>
    </row>
    <row r="41" spans="1:1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9"/>
    </row>
    <row r="42" spans="1:11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9"/>
    </row>
    <row r="43" spans="1:11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9"/>
    </row>
    <row r="44" spans="1:11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9"/>
    </row>
    <row r="45" spans="1:11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9"/>
    </row>
    <row r="46" spans="1:11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9"/>
    </row>
    <row r="47" spans="1:11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9"/>
    </row>
    <row r="48" spans="1:1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9"/>
    </row>
    <row r="49" spans="1:1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9"/>
    </row>
    <row r="50" spans="1:1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9"/>
    </row>
    <row r="51" spans="1:1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9"/>
    </row>
    <row r="52" spans="1:11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9"/>
    </row>
    <row r="53" spans="1:11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9"/>
    </row>
    <row r="54" spans="1:11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9"/>
    </row>
    <row r="55" spans="1:11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9"/>
    </row>
    <row r="56" spans="1:11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9"/>
    </row>
    <row r="57" spans="1:11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9"/>
    </row>
    <row r="58" spans="1:11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9"/>
    </row>
    <row r="59" spans="1:11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9"/>
    </row>
    <row r="60" spans="1:11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9"/>
    </row>
    <row r="61" spans="1:11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9"/>
    </row>
    <row r="62" spans="1:11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9"/>
    </row>
    <row r="63" spans="1:11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9"/>
    </row>
    <row r="64" spans="1:11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9"/>
    </row>
    <row r="65" spans="1:11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9"/>
    </row>
    <row r="66" spans="1:11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9"/>
    </row>
    <row r="67" spans="1:11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9"/>
    </row>
    <row r="68" spans="1:11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9"/>
    </row>
    <row r="69" spans="1:11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9"/>
    </row>
    <row r="70" spans="1:11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9"/>
    </row>
    <row r="71" spans="1:11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9"/>
    </row>
    <row r="72" spans="1:11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9"/>
    </row>
    <row r="73" spans="1:11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9"/>
    </row>
    <row r="74" spans="1:11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9"/>
    </row>
    <row r="75" spans="1:11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9"/>
    </row>
    <row r="76" spans="1:11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9"/>
    </row>
    <row r="77" spans="1:11" x14ac:dyDescent="0.2">
      <c r="A77" s="7"/>
      <c r="B77" s="7"/>
      <c r="C77" s="7"/>
      <c r="D77" s="7"/>
      <c r="E77" s="7"/>
      <c r="F77" s="7"/>
      <c r="G77" s="7"/>
      <c r="H77" s="7"/>
      <c r="I77" s="7"/>
      <c r="J77" s="7"/>
      <c r="K77" s="9"/>
    </row>
    <row r="78" spans="1:11" x14ac:dyDescent="0.2">
      <c r="A78" s="7"/>
      <c r="B78" s="7"/>
      <c r="C78" s="7"/>
      <c r="D78" s="7"/>
      <c r="E78" s="7"/>
      <c r="F78" s="7"/>
      <c r="G78" s="7"/>
      <c r="H78" s="7"/>
      <c r="I78" s="7"/>
      <c r="J78" s="7"/>
      <c r="K78" s="9"/>
    </row>
    <row r="79" spans="1:11" x14ac:dyDescent="0.2">
      <c r="A79" s="7"/>
      <c r="B79" s="7"/>
      <c r="C79" s="7"/>
      <c r="D79" s="7"/>
      <c r="E79" s="7"/>
      <c r="F79" s="7"/>
      <c r="G79" s="7"/>
      <c r="H79" s="7"/>
      <c r="I79" s="7"/>
      <c r="J79" s="7"/>
      <c r="K79" s="9"/>
    </row>
    <row r="80" spans="1:11" x14ac:dyDescent="0.2">
      <c r="A80" s="7"/>
      <c r="B80" s="7"/>
      <c r="C80" s="7"/>
      <c r="D80" s="7"/>
      <c r="E80" s="7"/>
      <c r="F80" s="7"/>
      <c r="G80" s="7"/>
      <c r="H80" s="7"/>
      <c r="I80" s="7"/>
      <c r="J80" s="7"/>
      <c r="K80" s="9"/>
    </row>
    <row r="81" spans="1:11" x14ac:dyDescent="0.2">
      <c r="A81" s="7"/>
      <c r="B81" s="7"/>
      <c r="C81" s="7"/>
      <c r="D81" s="7"/>
      <c r="E81" s="7"/>
      <c r="F81" s="7"/>
      <c r="G81" s="7"/>
      <c r="H81" s="7"/>
      <c r="I81" s="7"/>
      <c r="J81" s="7"/>
      <c r="K81" s="9"/>
    </row>
    <row r="82" spans="1:11" x14ac:dyDescent="0.2">
      <c r="A82" s="7"/>
      <c r="B82" s="7"/>
      <c r="C82" s="7"/>
      <c r="D82" s="7"/>
      <c r="E82" s="7"/>
      <c r="F82" s="7"/>
      <c r="G82" s="7"/>
      <c r="H82" s="7"/>
      <c r="I82" s="7"/>
      <c r="J82" s="7"/>
      <c r="K82" s="9"/>
    </row>
    <row r="83" spans="1:11" x14ac:dyDescent="0.2">
      <c r="A83" s="7"/>
      <c r="B83" s="7"/>
      <c r="C83" s="7"/>
      <c r="D83" s="7"/>
      <c r="E83" s="7"/>
      <c r="F83" s="7"/>
      <c r="G83" s="7"/>
      <c r="H83" s="7"/>
      <c r="I83" s="7"/>
      <c r="J83" s="7"/>
      <c r="K83" s="9"/>
    </row>
    <row r="84" spans="1:11" x14ac:dyDescent="0.2">
      <c r="A84" s="7"/>
      <c r="B84" s="7"/>
      <c r="C84" s="7"/>
      <c r="D84" s="7"/>
      <c r="E84" s="7"/>
      <c r="F84" s="7"/>
      <c r="G84" s="7"/>
      <c r="H84" s="7"/>
      <c r="I84" s="7"/>
      <c r="J84" s="7"/>
      <c r="K84" s="9"/>
    </row>
    <row r="85" spans="1:11" x14ac:dyDescent="0.2">
      <c r="A85" s="7"/>
      <c r="B85" s="7"/>
      <c r="C85" s="7"/>
      <c r="D85" s="7"/>
      <c r="E85" s="7"/>
      <c r="F85" s="7"/>
      <c r="G85" s="7"/>
      <c r="H85" s="7"/>
      <c r="I85" s="7"/>
      <c r="J85" s="7"/>
      <c r="K85" s="9"/>
    </row>
    <row r="86" spans="1:11" x14ac:dyDescent="0.2">
      <c r="A86" s="7"/>
      <c r="B86" s="7"/>
      <c r="C86" s="7"/>
      <c r="D86" s="7"/>
      <c r="E86" s="7"/>
      <c r="F86" s="7"/>
      <c r="G86" s="7"/>
      <c r="H86" s="7"/>
      <c r="I86" s="7"/>
      <c r="J86" s="7"/>
      <c r="K86" s="9"/>
    </row>
    <row r="87" spans="1:11" x14ac:dyDescent="0.2">
      <c r="A87" s="7"/>
      <c r="B87" s="7"/>
      <c r="C87" s="7"/>
      <c r="D87" s="7"/>
      <c r="E87" s="7"/>
      <c r="F87" s="7"/>
      <c r="G87" s="7"/>
      <c r="H87" s="7"/>
      <c r="I87" s="7"/>
      <c r="J87" s="7"/>
      <c r="K87" s="9"/>
    </row>
    <row r="88" spans="1:11" x14ac:dyDescent="0.2">
      <c r="A88" s="7"/>
      <c r="B88" s="7"/>
      <c r="C88" s="7"/>
      <c r="D88" s="7"/>
      <c r="E88" s="7"/>
      <c r="F88" s="7"/>
      <c r="G88" s="7"/>
      <c r="H88" s="7"/>
      <c r="I88" s="7"/>
      <c r="J88" s="7"/>
      <c r="K88" s="9"/>
    </row>
    <row r="89" spans="1:11" x14ac:dyDescent="0.2">
      <c r="A89" s="7"/>
      <c r="B89" s="7"/>
      <c r="C89" s="7"/>
      <c r="D89" s="7"/>
      <c r="E89" s="7"/>
      <c r="F89" s="7"/>
      <c r="G89" s="7"/>
      <c r="H89" s="7"/>
      <c r="I89" s="7"/>
      <c r="J89" s="7"/>
      <c r="K89" s="9"/>
    </row>
    <row r="90" spans="1:11" x14ac:dyDescent="0.2">
      <c r="A90" s="7"/>
      <c r="B90" s="7"/>
      <c r="C90" s="7"/>
      <c r="D90" s="7"/>
      <c r="E90" s="7"/>
      <c r="F90" s="7"/>
      <c r="G90" s="7"/>
      <c r="H90" s="7"/>
      <c r="I90" s="7"/>
      <c r="J90" s="7"/>
      <c r="K90" s="9"/>
    </row>
    <row r="91" spans="1:11" x14ac:dyDescent="0.2">
      <c r="A91" s="7"/>
      <c r="B91" s="7"/>
      <c r="C91" s="7"/>
      <c r="D91" s="7"/>
      <c r="E91" s="7"/>
      <c r="F91" s="7"/>
      <c r="G91" s="7"/>
      <c r="H91" s="7"/>
      <c r="I91" s="7"/>
      <c r="J91" s="7"/>
      <c r="K91" s="9"/>
    </row>
    <row r="92" spans="1:11" x14ac:dyDescent="0.2">
      <c r="A92" s="7"/>
      <c r="B92" s="7"/>
      <c r="C92" s="7"/>
      <c r="D92" s="7"/>
      <c r="E92" s="7"/>
      <c r="F92" s="7"/>
      <c r="G92" s="7"/>
      <c r="H92" s="7"/>
      <c r="I92" s="7"/>
      <c r="J92" s="7"/>
      <c r="K92" s="9"/>
    </row>
    <row r="93" spans="1:11" x14ac:dyDescent="0.2">
      <c r="A93" s="7"/>
      <c r="B93" s="7"/>
      <c r="C93" s="7"/>
      <c r="D93" s="7"/>
      <c r="E93" s="7"/>
      <c r="F93" s="7"/>
      <c r="G93" s="7"/>
      <c r="H93" s="7"/>
      <c r="I93" s="7"/>
      <c r="J93" s="7"/>
      <c r="K93" s="9"/>
    </row>
    <row r="94" spans="1:11" x14ac:dyDescent="0.2">
      <c r="A94" s="7"/>
      <c r="B94" s="7"/>
      <c r="C94" s="7"/>
      <c r="D94" s="7"/>
      <c r="E94" s="7"/>
      <c r="F94" s="7"/>
      <c r="G94" s="7"/>
      <c r="H94" s="7"/>
      <c r="I94" s="7"/>
      <c r="J94" s="7"/>
      <c r="K94" s="9"/>
    </row>
    <row r="95" spans="1:11" x14ac:dyDescent="0.2">
      <c r="A95" s="7"/>
      <c r="B95" s="7"/>
      <c r="C95" s="7"/>
      <c r="D95" s="7"/>
      <c r="E95" s="7"/>
      <c r="F95" s="7"/>
      <c r="G95" s="7"/>
      <c r="H95" s="7"/>
      <c r="I95" s="7"/>
      <c r="J95" s="7"/>
      <c r="K95" s="9"/>
    </row>
    <row r="96" spans="1:11" x14ac:dyDescent="0.2">
      <c r="A96" s="7"/>
      <c r="B96" s="7"/>
      <c r="C96" s="7"/>
      <c r="D96" s="7"/>
      <c r="E96" s="7"/>
      <c r="F96" s="7"/>
      <c r="G96" s="7"/>
      <c r="H96" s="7"/>
      <c r="I96" s="7"/>
      <c r="J96" s="7"/>
      <c r="K96" s="9"/>
    </row>
    <row r="97" spans="1:11" x14ac:dyDescent="0.2">
      <c r="A97" s="7"/>
      <c r="B97" s="7"/>
      <c r="C97" s="7"/>
      <c r="D97" s="7"/>
      <c r="E97" s="7"/>
      <c r="F97" s="7"/>
      <c r="G97" s="7"/>
      <c r="H97" s="7"/>
      <c r="I97" s="7"/>
      <c r="J97" s="7"/>
      <c r="K97" s="9"/>
    </row>
    <row r="98" spans="1:11" x14ac:dyDescent="0.2">
      <c r="A98" s="7"/>
      <c r="B98" s="7"/>
      <c r="C98" s="7"/>
      <c r="D98" s="7"/>
      <c r="E98" s="7"/>
      <c r="F98" s="7"/>
      <c r="G98" s="7"/>
      <c r="H98" s="7"/>
      <c r="I98" s="7"/>
      <c r="J98" s="7"/>
      <c r="K98" s="9"/>
    </row>
    <row r="99" spans="1:11" x14ac:dyDescent="0.2">
      <c r="A99" s="7"/>
      <c r="B99" s="7"/>
      <c r="C99" s="7"/>
      <c r="D99" s="7"/>
      <c r="E99" s="7"/>
      <c r="F99" s="7"/>
      <c r="G99" s="7"/>
      <c r="H99" s="7"/>
      <c r="I99" s="7"/>
      <c r="J99" s="7"/>
      <c r="K99" s="9"/>
    </row>
    <row r="100" spans="1:11" x14ac:dyDescent="0.2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9"/>
    </row>
    <row r="101" spans="1:11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9"/>
    </row>
    <row r="102" spans="1:11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9"/>
    </row>
    <row r="103" spans="1:11" x14ac:dyDescent="0.2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9"/>
    </row>
    <row r="104" spans="1:11" x14ac:dyDescent="0.2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9"/>
    </row>
    <row r="105" spans="1:11" x14ac:dyDescent="0.2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9"/>
    </row>
    <row r="106" spans="1:11" x14ac:dyDescent="0.2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9"/>
    </row>
    <row r="107" spans="1:11" x14ac:dyDescent="0.2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9"/>
    </row>
    <row r="108" spans="1:11" x14ac:dyDescent="0.2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9"/>
    </row>
    <row r="109" spans="1:11" x14ac:dyDescent="0.2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9"/>
    </row>
    <row r="110" spans="1:11" x14ac:dyDescent="0.2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9"/>
    </row>
    <row r="111" spans="1:11" x14ac:dyDescent="0.2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9"/>
    </row>
    <row r="112" spans="1:11" x14ac:dyDescent="0.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9"/>
    </row>
    <row r="113" spans="1:11" x14ac:dyDescent="0.2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9"/>
    </row>
    <row r="114" spans="1:11" x14ac:dyDescent="0.2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9"/>
    </row>
    <row r="115" spans="1:11" x14ac:dyDescent="0.2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9"/>
    </row>
    <row r="116" spans="1:11" x14ac:dyDescent="0.2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9"/>
    </row>
    <row r="117" spans="1:11" x14ac:dyDescent="0.2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</row>
    <row r="118" spans="1:11" x14ac:dyDescent="0.2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</row>
    <row r="119" spans="1:11" x14ac:dyDescent="0.2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</row>
    <row r="120" spans="1:11" x14ac:dyDescent="0.2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</row>
    <row r="121" spans="1:11" x14ac:dyDescent="0.2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</row>
    <row r="122" spans="1:11" x14ac:dyDescent="0.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</row>
    <row r="123" spans="1:11" x14ac:dyDescent="0.2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</row>
    <row r="124" spans="1:11" x14ac:dyDescent="0.2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</row>
    <row r="125" spans="1:11" x14ac:dyDescent="0.2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</row>
    <row r="126" spans="1:11" x14ac:dyDescent="0.2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</row>
    <row r="127" spans="1:11" x14ac:dyDescent="0.2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</row>
    <row r="128" spans="1:11" x14ac:dyDescent="0.2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</row>
    <row r="129" spans="1:11" x14ac:dyDescent="0.2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</row>
    <row r="130" spans="1:11" x14ac:dyDescent="0.2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</row>
    <row r="131" spans="1:11" x14ac:dyDescent="0.2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</row>
    <row r="132" spans="1:11" x14ac:dyDescent="0.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</row>
    <row r="133" spans="1:11" x14ac:dyDescent="0.2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</row>
    <row r="134" spans="1:11" x14ac:dyDescent="0.2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</row>
    <row r="135" spans="1:11" x14ac:dyDescent="0.2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</row>
    <row r="136" spans="1:11" x14ac:dyDescent="0.2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</row>
    <row r="137" spans="1:11" x14ac:dyDescent="0.2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</row>
    <row r="138" spans="1:11" x14ac:dyDescent="0.2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</row>
    <row r="139" spans="1:11" x14ac:dyDescent="0.2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</row>
    <row r="140" spans="1:11" x14ac:dyDescent="0.2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</row>
    <row r="141" spans="1:11" x14ac:dyDescent="0.2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</row>
    <row r="142" spans="1:11" x14ac:dyDescent="0.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spans="1:11" x14ac:dyDescent="0.2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</row>
    <row r="144" spans="1:11" x14ac:dyDescent="0.2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</row>
    <row r="145" spans="1:11" x14ac:dyDescent="0.2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</row>
    <row r="146" spans="1:11" x14ac:dyDescent="0.2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</row>
    <row r="147" spans="1:11" x14ac:dyDescent="0.2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</row>
    <row r="148" spans="1:11" x14ac:dyDescent="0.2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</row>
    <row r="149" spans="1:11" x14ac:dyDescent="0.2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</row>
    <row r="150" spans="1:11" x14ac:dyDescent="0.2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</row>
    <row r="151" spans="1:11" x14ac:dyDescent="0.2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</row>
  </sheetData>
  <mergeCells count="48">
    <mergeCell ref="A25:A26"/>
    <mergeCell ref="B25:B26"/>
    <mergeCell ref="C25:C26"/>
    <mergeCell ref="A9:B10"/>
    <mergeCell ref="A8:B8"/>
    <mergeCell ref="A24:D24"/>
    <mergeCell ref="E24:H24"/>
    <mergeCell ref="A13:D13"/>
    <mergeCell ref="E13:H13"/>
    <mergeCell ref="E14:E15"/>
    <mergeCell ref="F14:F15"/>
    <mergeCell ref="G14:G15"/>
    <mergeCell ref="H14:H15"/>
    <mergeCell ref="D25:D26"/>
    <mergeCell ref="E25:E26"/>
    <mergeCell ref="F25:F26"/>
    <mergeCell ref="G25:G26"/>
    <mergeCell ref="H25:H26"/>
    <mergeCell ref="G6:H6"/>
    <mergeCell ref="F6:F7"/>
    <mergeCell ref="D9:D10"/>
    <mergeCell ref="E6:E7"/>
    <mergeCell ref="A12:I12"/>
    <mergeCell ref="I14:I31"/>
    <mergeCell ref="A14:A15"/>
    <mergeCell ref="B14:B15"/>
    <mergeCell ref="C14:C15"/>
    <mergeCell ref="D14:D15"/>
    <mergeCell ref="F4:F5"/>
    <mergeCell ref="E4:E5"/>
    <mergeCell ref="C2:I2"/>
    <mergeCell ref="C3:I3"/>
    <mergeCell ref="I9:I10"/>
    <mergeCell ref="A6:B7"/>
    <mergeCell ref="H9:H10"/>
    <mergeCell ref="G9:G10"/>
    <mergeCell ref="F9:F10"/>
    <mergeCell ref="D6:D7"/>
    <mergeCell ref="A1:I1"/>
    <mergeCell ref="C8:I8"/>
    <mergeCell ref="I6:I7"/>
    <mergeCell ref="G7:H7"/>
    <mergeCell ref="G4:H4"/>
    <mergeCell ref="G5:H5"/>
    <mergeCell ref="I4:I5"/>
    <mergeCell ref="A4:B5"/>
    <mergeCell ref="A2:B3"/>
    <mergeCell ref="D4:D5"/>
  </mergeCells>
  <phoneticPr fontId="0" type="noConversion"/>
  <printOptions horizontalCentered="1"/>
  <pageMargins left="0.5" right="0.5" top="0.5" bottom="0.5" header="0.5" footer="0.5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3"/>
  <sheetViews>
    <sheetView tabSelected="1" view="pageBreakPreview" zoomScaleNormal="85" zoomScaleSheetLayoutView="100" workbookViewId="0">
      <selection activeCell="E8" sqref="E8"/>
    </sheetView>
  </sheetViews>
  <sheetFormatPr defaultRowHeight="12.75" x14ac:dyDescent="0.2"/>
  <cols>
    <col min="1" max="1" width="23.85546875" bestFit="1" customWidth="1"/>
    <col min="3" max="3" width="10.28515625" bestFit="1" customWidth="1"/>
    <col min="4" max="4" width="2.7109375" customWidth="1"/>
    <col min="5" max="5" width="23.28515625" bestFit="1" customWidth="1"/>
    <col min="7" max="7" width="10" bestFit="1" customWidth="1"/>
    <col min="8" max="8" width="2.7109375" customWidth="1"/>
    <col min="9" max="9" width="23.28515625" bestFit="1" customWidth="1"/>
    <col min="10" max="10" width="8.85546875" bestFit="1" customWidth="1"/>
    <col min="11" max="11" width="11.140625" bestFit="1" customWidth="1"/>
    <col min="12" max="12" width="2.85546875" customWidth="1"/>
    <col min="13" max="13" width="24.5703125" bestFit="1" customWidth="1"/>
    <col min="15" max="15" width="10.5703125" bestFit="1" customWidth="1"/>
  </cols>
  <sheetData>
    <row r="1" spans="1:15" ht="18" customHeight="1" thickBot="1" x14ac:dyDescent="0.25">
      <c r="E1" s="164" t="s">
        <v>75</v>
      </c>
      <c r="F1" s="165"/>
      <c r="G1" s="165"/>
      <c r="H1" s="165"/>
      <c r="I1" s="165"/>
      <c r="J1" s="165"/>
      <c r="K1" s="166"/>
    </row>
    <row r="2" spans="1:15" ht="12.75" customHeight="1" x14ac:dyDescent="0.2">
      <c r="A2" s="108" t="s">
        <v>50</v>
      </c>
      <c r="B2" s="109"/>
      <c r="C2" s="110"/>
      <c r="D2" s="167"/>
      <c r="E2" s="108" t="s">
        <v>54</v>
      </c>
      <c r="F2" s="109"/>
      <c r="G2" s="110"/>
      <c r="H2" s="168"/>
      <c r="I2" s="108" t="s">
        <v>70</v>
      </c>
      <c r="J2" s="109"/>
      <c r="K2" s="110"/>
      <c r="L2" s="161"/>
      <c r="M2" s="108" t="s">
        <v>65</v>
      </c>
      <c r="N2" s="109"/>
      <c r="O2" s="110"/>
    </row>
    <row r="3" spans="1:15" ht="13.5" thickBot="1" x14ac:dyDescent="0.25">
      <c r="A3" s="111"/>
      <c r="B3" s="112"/>
      <c r="C3" s="113"/>
      <c r="D3" s="168"/>
      <c r="E3" s="111"/>
      <c r="F3" s="112"/>
      <c r="G3" s="113"/>
      <c r="H3" s="168"/>
      <c r="I3" s="111"/>
      <c r="J3" s="112"/>
      <c r="K3" s="113"/>
      <c r="L3" s="131"/>
      <c r="M3" s="111"/>
      <c r="N3" s="112"/>
      <c r="O3" s="113"/>
    </row>
    <row r="4" spans="1:15" ht="16.5" customHeight="1" x14ac:dyDescent="0.2">
      <c r="A4" s="23" t="s">
        <v>51</v>
      </c>
      <c r="B4" s="15">
        <v>100</v>
      </c>
      <c r="C4" s="89" t="s">
        <v>30</v>
      </c>
      <c r="D4" s="168"/>
      <c r="E4" s="23" t="s">
        <v>57</v>
      </c>
      <c r="F4" s="15" t="s">
        <v>58</v>
      </c>
      <c r="G4" s="89" t="s">
        <v>30</v>
      </c>
      <c r="H4" s="168"/>
      <c r="I4" s="23" t="s">
        <v>71</v>
      </c>
      <c r="J4" s="15" t="s">
        <v>58</v>
      </c>
      <c r="K4" s="89" t="s">
        <v>30</v>
      </c>
      <c r="L4" s="131"/>
      <c r="M4" s="158" t="s">
        <v>66</v>
      </c>
      <c r="N4" s="159"/>
      <c r="O4" s="160"/>
    </row>
    <row r="5" spans="1:15" ht="16.5" customHeight="1" x14ac:dyDescent="0.2">
      <c r="A5" s="23" t="s">
        <v>52</v>
      </c>
      <c r="B5" s="15">
        <v>25</v>
      </c>
      <c r="C5" s="24">
        <v>4.5833333333333337E-2</v>
      </c>
      <c r="D5" s="168"/>
      <c r="E5" s="23" t="s">
        <v>56</v>
      </c>
      <c r="F5" s="15">
        <v>100</v>
      </c>
      <c r="G5" s="24">
        <v>4.4444444444444446E-2</v>
      </c>
      <c r="H5" s="168"/>
      <c r="I5" s="23" t="s">
        <v>72</v>
      </c>
      <c r="J5" s="15">
        <v>100</v>
      </c>
      <c r="K5" s="24">
        <v>4.4444444444444446E-2</v>
      </c>
      <c r="L5" s="131"/>
      <c r="M5" s="45" t="s">
        <v>310</v>
      </c>
      <c r="N5" s="44">
        <v>18.75</v>
      </c>
      <c r="O5" s="105">
        <v>31</v>
      </c>
    </row>
    <row r="6" spans="1:15" ht="16.5" customHeight="1" x14ac:dyDescent="0.2">
      <c r="A6" s="25" t="s">
        <v>53</v>
      </c>
      <c r="B6" s="18">
        <v>32.5</v>
      </c>
      <c r="C6" s="26"/>
      <c r="D6" s="168"/>
      <c r="E6" s="25" t="s">
        <v>55</v>
      </c>
      <c r="F6" s="18"/>
      <c r="G6" s="26"/>
      <c r="H6" s="168"/>
      <c r="I6" s="25" t="s">
        <v>73</v>
      </c>
      <c r="J6" s="18"/>
      <c r="K6" s="26"/>
      <c r="L6" s="131"/>
      <c r="M6" s="45" t="s">
        <v>311</v>
      </c>
      <c r="N6" s="44">
        <v>21.88</v>
      </c>
      <c r="O6" s="105">
        <v>63</v>
      </c>
    </row>
    <row r="7" spans="1:15" ht="16.5" customHeight="1" x14ac:dyDescent="0.2">
      <c r="A7" s="27" t="s">
        <v>31</v>
      </c>
      <c r="B7" s="127" t="s">
        <v>34</v>
      </c>
      <c r="C7" s="128"/>
      <c r="D7" s="168"/>
      <c r="E7" s="27" t="s">
        <v>31</v>
      </c>
      <c r="F7" s="127" t="s">
        <v>34</v>
      </c>
      <c r="G7" s="128"/>
      <c r="H7" s="168"/>
      <c r="I7" s="27" t="s">
        <v>31</v>
      </c>
      <c r="J7" s="127" t="s">
        <v>34</v>
      </c>
      <c r="K7" s="128"/>
      <c r="L7" s="131"/>
      <c r="M7" s="45" t="s">
        <v>312</v>
      </c>
      <c r="N7" s="44">
        <v>150</v>
      </c>
      <c r="O7" s="105">
        <v>37.9</v>
      </c>
    </row>
    <row r="8" spans="1:15" ht="16.5" customHeight="1" x14ac:dyDescent="0.2">
      <c r="A8" s="28" t="s">
        <v>32</v>
      </c>
      <c r="B8" s="120" t="s">
        <v>35</v>
      </c>
      <c r="C8" s="121"/>
      <c r="D8" s="168"/>
      <c r="E8" s="28" t="s">
        <v>59</v>
      </c>
      <c r="F8" s="120" t="s">
        <v>35</v>
      </c>
      <c r="G8" s="121"/>
      <c r="H8" s="168"/>
      <c r="I8" s="28" t="s">
        <v>59</v>
      </c>
      <c r="J8" s="120" t="s">
        <v>35</v>
      </c>
      <c r="K8" s="121"/>
      <c r="L8" s="131"/>
      <c r="M8" s="45" t="s">
        <v>313</v>
      </c>
      <c r="N8" s="44">
        <v>32.81</v>
      </c>
      <c r="O8" s="105">
        <v>5</v>
      </c>
    </row>
    <row r="9" spans="1:15" ht="16.5" customHeight="1" x14ac:dyDescent="0.2">
      <c r="A9" s="30" t="s">
        <v>33</v>
      </c>
      <c r="B9" s="136" t="s">
        <v>36</v>
      </c>
      <c r="C9" s="137"/>
      <c r="D9" s="168"/>
      <c r="E9" s="30" t="s">
        <v>60</v>
      </c>
      <c r="F9" s="136" t="s">
        <v>36</v>
      </c>
      <c r="G9" s="137"/>
      <c r="H9" s="168"/>
      <c r="I9" s="30" t="s">
        <v>60</v>
      </c>
      <c r="J9" s="136" t="s">
        <v>74</v>
      </c>
      <c r="K9" s="137"/>
      <c r="L9" s="131"/>
      <c r="M9" s="45" t="s">
        <v>314</v>
      </c>
      <c r="N9" s="44">
        <v>150</v>
      </c>
      <c r="O9" s="105">
        <v>1</v>
      </c>
    </row>
    <row r="10" spans="1:15" ht="16.5" customHeight="1" x14ac:dyDescent="0.2">
      <c r="A10" s="32" t="s">
        <v>37</v>
      </c>
      <c r="B10" s="14" t="s">
        <v>77</v>
      </c>
      <c r="C10" s="33" t="s">
        <v>43</v>
      </c>
      <c r="D10" s="168"/>
      <c r="E10" s="32" t="s">
        <v>37</v>
      </c>
      <c r="F10" s="14" t="s">
        <v>61</v>
      </c>
      <c r="G10" s="33" t="s">
        <v>43</v>
      </c>
      <c r="H10" s="168"/>
      <c r="I10" s="32" t="s">
        <v>37</v>
      </c>
      <c r="J10" s="14" t="s">
        <v>84</v>
      </c>
      <c r="K10" s="48" t="s">
        <v>43</v>
      </c>
      <c r="L10" s="131"/>
      <c r="M10" s="45" t="s">
        <v>315</v>
      </c>
      <c r="N10" s="44">
        <v>250</v>
      </c>
      <c r="O10" s="105">
        <v>4</v>
      </c>
    </row>
    <row r="11" spans="1:15" ht="16.5" customHeight="1" x14ac:dyDescent="0.2">
      <c r="A11" s="34"/>
      <c r="B11" s="18" t="s">
        <v>38</v>
      </c>
      <c r="C11" s="35">
        <v>780</v>
      </c>
      <c r="D11" s="168"/>
      <c r="E11" s="34"/>
      <c r="F11" s="18" t="s">
        <v>62</v>
      </c>
      <c r="G11" s="35">
        <v>410</v>
      </c>
      <c r="H11" s="168"/>
      <c r="I11" s="34"/>
      <c r="J11" s="18" t="s">
        <v>85</v>
      </c>
      <c r="K11" s="35">
        <v>819</v>
      </c>
      <c r="L11" s="131"/>
      <c r="M11" s="45" t="s">
        <v>316</v>
      </c>
      <c r="N11" s="44">
        <v>25</v>
      </c>
      <c r="O11" s="105">
        <v>1.5</v>
      </c>
    </row>
    <row r="12" spans="1:15" ht="16.5" customHeight="1" x14ac:dyDescent="0.2">
      <c r="A12" s="36" t="s">
        <v>39</v>
      </c>
      <c r="B12" s="20" t="s">
        <v>40</v>
      </c>
      <c r="C12" s="35">
        <v>139</v>
      </c>
      <c r="D12" s="168"/>
      <c r="E12" s="36" t="s">
        <v>39</v>
      </c>
      <c r="F12" s="20" t="s">
        <v>63</v>
      </c>
      <c r="G12" s="35">
        <v>49</v>
      </c>
      <c r="H12" s="168"/>
      <c r="I12" s="36" t="s">
        <v>39</v>
      </c>
      <c r="J12" s="20" t="s">
        <v>86</v>
      </c>
      <c r="K12" s="35">
        <v>98</v>
      </c>
      <c r="L12" s="131"/>
      <c r="M12" s="40"/>
      <c r="N12" s="41"/>
      <c r="O12" s="46" t="s">
        <v>67</v>
      </c>
    </row>
    <row r="13" spans="1:15" ht="16.5" customHeight="1" x14ac:dyDescent="0.2">
      <c r="A13" s="36" t="s">
        <v>41</v>
      </c>
      <c r="B13" s="21" t="s">
        <v>42</v>
      </c>
      <c r="C13" s="35">
        <v>2025</v>
      </c>
      <c r="D13" s="168"/>
      <c r="E13" s="36" t="s">
        <v>41</v>
      </c>
      <c r="F13" s="21" t="s">
        <v>64</v>
      </c>
      <c r="G13" s="35">
        <v>759</v>
      </c>
      <c r="H13" s="168"/>
      <c r="I13" s="36" t="s">
        <v>41</v>
      </c>
      <c r="J13" s="21" t="s">
        <v>87</v>
      </c>
      <c r="K13" s="35">
        <v>1620</v>
      </c>
      <c r="L13" s="131"/>
      <c r="M13" s="40"/>
      <c r="N13" s="41"/>
      <c r="O13" s="46" t="s">
        <v>68</v>
      </c>
    </row>
    <row r="14" spans="1:15" ht="16.5" customHeight="1" thickBot="1" x14ac:dyDescent="0.25">
      <c r="A14" s="117" t="s">
        <v>44</v>
      </c>
      <c r="B14" s="118"/>
      <c r="C14" s="35">
        <v>2944</v>
      </c>
      <c r="D14" s="168"/>
      <c r="E14" s="117" t="s">
        <v>44</v>
      </c>
      <c r="F14" s="118"/>
      <c r="G14" s="35">
        <v>1218</v>
      </c>
      <c r="H14" s="168"/>
      <c r="I14" s="117" t="s">
        <v>44</v>
      </c>
      <c r="J14" s="118"/>
      <c r="K14" s="35">
        <v>2537</v>
      </c>
      <c r="L14" s="131"/>
      <c r="M14" s="42"/>
      <c r="N14" s="43"/>
      <c r="O14" s="47" t="s">
        <v>69</v>
      </c>
    </row>
    <row r="15" spans="1:15" ht="16.5" customHeight="1" x14ac:dyDescent="0.2">
      <c r="A15" s="114" t="s">
        <v>45</v>
      </c>
      <c r="B15" s="133"/>
      <c r="C15" s="35">
        <f>B4*6</f>
        <v>600</v>
      </c>
      <c r="D15" s="168"/>
      <c r="E15" s="114" t="s">
        <v>111</v>
      </c>
      <c r="F15" s="133"/>
      <c r="G15" s="35">
        <f>F5*4</f>
        <v>400</v>
      </c>
      <c r="H15" s="168"/>
      <c r="I15" s="114" t="s">
        <v>141</v>
      </c>
      <c r="J15" s="133"/>
      <c r="K15" s="35">
        <f>J5*8</f>
        <v>800</v>
      </c>
      <c r="L15" s="162"/>
      <c r="M15" s="13"/>
      <c r="N15" s="13"/>
    </row>
    <row r="16" spans="1:15" ht="16.5" customHeight="1" x14ac:dyDescent="0.2">
      <c r="A16" s="114" t="s">
        <v>79</v>
      </c>
      <c r="B16" s="133"/>
      <c r="C16" s="35">
        <f>SUM(C11:C15)</f>
        <v>6488</v>
      </c>
      <c r="D16" s="168"/>
      <c r="E16" s="114" t="s">
        <v>79</v>
      </c>
      <c r="F16" s="133"/>
      <c r="G16" s="35">
        <f>SUM(G11:G15)</f>
        <v>2836</v>
      </c>
      <c r="H16" s="168"/>
      <c r="I16" s="114" t="s">
        <v>79</v>
      </c>
      <c r="J16" s="133"/>
      <c r="K16" s="35">
        <f>SUM(K11:K15)</f>
        <v>5874</v>
      </c>
      <c r="L16" s="162"/>
      <c r="M16" s="13"/>
      <c r="N16" s="13"/>
    </row>
    <row r="17" spans="1:15" ht="16.5" customHeight="1" x14ac:dyDescent="0.2">
      <c r="A17" s="114" t="s">
        <v>46</v>
      </c>
      <c r="B17" s="133"/>
      <c r="C17" s="35">
        <f>5/100*C16</f>
        <v>324.40000000000003</v>
      </c>
      <c r="D17" s="168"/>
      <c r="E17" s="114" t="s">
        <v>46</v>
      </c>
      <c r="F17" s="133"/>
      <c r="G17" s="35">
        <f>5/100*G16</f>
        <v>141.80000000000001</v>
      </c>
      <c r="H17" s="168"/>
      <c r="I17" s="114" t="s">
        <v>46</v>
      </c>
      <c r="J17" s="133"/>
      <c r="K17" s="35">
        <f>5/100*K16</f>
        <v>293.7</v>
      </c>
      <c r="L17" s="162"/>
      <c r="M17" s="13"/>
      <c r="N17" s="13"/>
    </row>
    <row r="18" spans="1:15" ht="16.5" customHeight="1" x14ac:dyDescent="0.2">
      <c r="A18" s="114" t="s">
        <v>47</v>
      </c>
      <c r="B18" s="133"/>
      <c r="C18" s="35">
        <f>5/100*C16</f>
        <v>324.40000000000003</v>
      </c>
      <c r="D18" s="168"/>
      <c r="E18" s="114" t="s">
        <v>47</v>
      </c>
      <c r="F18" s="133"/>
      <c r="G18" s="35">
        <f>5/100*G16</f>
        <v>141.80000000000001</v>
      </c>
      <c r="H18" s="168"/>
      <c r="I18" s="114" t="s">
        <v>47</v>
      </c>
      <c r="J18" s="133"/>
      <c r="K18" s="35">
        <f>5/100*K16</f>
        <v>293.7</v>
      </c>
      <c r="L18" s="162"/>
      <c r="M18" s="13"/>
      <c r="N18" s="13"/>
    </row>
    <row r="19" spans="1:15" ht="16.5" customHeight="1" x14ac:dyDescent="0.2">
      <c r="A19" s="114" t="s">
        <v>48</v>
      </c>
      <c r="B19" s="133"/>
      <c r="C19" s="35">
        <f>SUM(C16:C18)</f>
        <v>7136.7999999999993</v>
      </c>
      <c r="D19" s="168"/>
      <c r="E19" s="114" t="s">
        <v>48</v>
      </c>
      <c r="F19" s="133"/>
      <c r="G19" s="35">
        <f>SUM(G16:G18)</f>
        <v>3119.6000000000004</v>
      </c>
      <c r="H19" s="168"/>
      <c r="I19" s="114" t="s">
        <v>48</v>
      </c>
      <c r="J19" s="133"/>
      <c r="K19" s="35">
        <f>SUM(K16:K18)</f>
        <v>6461.4</v>
      </c>
      <c r="L19" s="162"/>
      <c r="M19" s="13"/>
      <c r="N19" s="13"/>
    </row>
    <row r="20" spans="1:15" ht="16.5" customHeight="1" thickBot="1" x14ac:dyDescent="0.25">
      <c r="A20" s="106" t="s">
        <v>49</v>
      </c>
      <c r="B20" s="116"/>
      <c r="C20" s="39">
        <f>C19/100</f>
        <v>71.367999999999995</v>
      </c>
      <c r="D20" s="169"/>
      <c r="E20" s="106" t="s">
        <v>49</v>
      </c>
      <c r="F20" s="116"/>
      <c r="G20" s="39">
        <f>G19/100</f>
        <v>31.196000000000005</v>
      </c>
      <c r="H20" s="169"/>
      <c r="I20" s="106" t="s">
        <v>49</v>
      </c>
      <c r="J20" s="116"/>
      <c r="K20" s="39">
        <f>K19/100</f>
        <v>64.61399999999999</v>
      </c>
      <c r="L20" s="163"/>
      <c r="M20" s="13"/>
      <c r="N20" s="13"/>
    </row>
    <row r="21" spans="1:15" ht="18.75" customHeight="1" thickBot="1" x14ac:dyDescent="0.25">
      <c r="B21" s="13"/>
      <c r="C21" s="13"/>
      <c r="D21" s="13"/>
      <c r="E21" s="164" t="s">
        <v>76</v>
      </c>
      <c r="F21" s="165"/>
      <c r="G21" s="165"/>
      <c r="H21" s="165"/>
      <c r="I21" s="165"/>
      <c r="J21" s="165"/>
      <c r="K21" s="166"/>
      <c r="L21" s="13"/>
      <c r="M21" s="13"/>
      <c r="N21" s="13"/>
    </row>
    <row r="22" spans="1:15" x14ac:dyDescent="0.2">
      <c r="A22" s="108" t="s">
        <v>50</v>
      </c>
      <c r="B22" s="109"/>
      <c r="C22" s="110"/>
      <c r="D22" s="167"/>
      <c r="E22" s="108" t="s">
        <v>54</v>
      </c>
      <c r="F22" s="109"/>
      <c r="G22" s="110"/>
      <c r="H22" s="168"/>
      <c r="I22" s="108" t="s">
        <v>70</v>
      </c>
      <c r="J22" s="109"/>
      <c r="K22" s="110"/>
      <c r="L22" s="161"/>
      <c r="M22" s="108" t="s">
        <v>88</v>
      </c>
      <c r="N22" s="109"/>
      <c r="O22" s="110"/>
    </row>
    <row r="23" spans="1:15" ht="13.5" thickBot="1" x14ac:dyDescent="0.25">
      <c r="A23" s="111"/>
      <c r="B23" s="112"/>
      <c r="C23" s="113"/>
      <c r="D23" s="168"/>
      <c r="E23" s="111"/>
      <c r="F23" s="112"/>
      <c r="G23" s="113"/>
      <c r="H23" s="168"/>
      <c r="I23" s="111"/>
      <c r="J23" s="112"/>
      <c r="K23" s="113"/>
      <c r="L23" s="131"/>
      <c r="M23" s="111"/>
      <c r="N23" s="112"/>
      <c r="O23" s="113"/>
    </row>
    <row r="24" spans="1:15" ht="17.25" customHeight="1" x14ac:dyDescent="0.2">
      <c r="A24" s="23" t="s">
        <v>51</v>
      </c>
      <c r="B24" s="15">
        <v>100</v>
      </c>
      <c r="C24" s="89" t="s">
        <v>30</v>
      </c>
      <c r="D24" s="168"/>
      <c r="E24" s="23" t="s">
        <v>57</v>
      </c>
      <c r="F24" s="15" t="s">
        <v>58</v>
      </c>
      <c r="G24" s="89" t="s">
        <v>30</v>
      </c>
      <c r="H24" s="168"/>
      <c r="I24" s="23" t="s">
        <v>71</v>
      </c>
      <c r="J24" s="15" t="s">
        <v>58</v>
      </c>
      <c r="K24" s="89" t="s">
        <v>30</v>
      </c>
      <c r="L24" s="131"/>
      <c r="M24" s="23" t="s">
        <v>89</v>
      </c>
      <c r="N24" s="15" t="s">
        <v>58</v>
      </c>
      <c r="O24" s="89" t="s">
        <v>30</v>
      </c>
    </row>
    <row r="25" spans="1:15" ht="17.25" customHeight="1" x14ac:dyDescent="0.2">
      <c r="A25" s="23" t="s">
        <v>52</v>
      </c>
      <c r="B25" s="15">
        <v>25</v>
      </c>
      <c r="C25" s="24">
        <v>4.5833333333333337E-2</v>
      </c>
      <c r="D25" s="168"/>
      <c r="E25" s="23" t="s">
        <v>56</v>
      </c>
      <c r="F25" s="15">
        <v>100</v>
      </c>
      <c r="G25" s="24">
        <v>4.4444444444444446E-2</v>
      </c>
      <c r="H25" s="168"/>
      <c r="I25" s="23" t="s">
        <v>82</v>
      </c>
      <c r="J25" s="15">
        <v>100</v>
      </c>
      <c r="K25" s="24">
        <v>4.4444444444444446E-2</v>
      </c>
      <c r="L25" s="131"/>
      <c r="M25" s="23" t="s">
        <v>90</v>
      </c>
      <c r="N25" s="15">
        <v>100</v>
      </c>
      <c r="O25" s="24">
        <v>4.4444444444444446E-2</v>
      </c>
    </row>
    <row r="26" spans="1:15" ht="17.25" customHeight="1" x14ac:dyDescent="0.2">
      <c r="A26" s="25" t="s">
        <v>53</v>
      </c>
      <c r="B26" s="18">
        <v>32.5</v>
      </c>
      <c r="C26" s="26"/>
      <c r="D26" s="168"/>
      <c r="E26" s="25" t="s">
        <v>55</v>
      </c>
      <c r="F26" s="18"/>
      <c r="G26" s="26"/>
      <c r="H26" s="168"/>
      <c r="I26" s="25" t="s">
        <v>83</v>
      </c>
      <c r="J26" s="18"/>
      <c r="K26" s="26"/>
      <c r="L26" s="131"/>
      <c r="M26" s="25" t="s">
        <v>91</v>
      </c>
      <c r="N26" s="18"/>
      <c r="O26" s="26"/>
    </row>
    <row r="27" spans="1:15" ht="17.25" customHeight="1" x14ac:dyDescent="0.2">
      <c r="A27" s="27" t="s">
        <v>31</v>
      </c>
      <c r="B27" s="127" t="s">
        <v>34</v>
      </c>
      <c r="C27" s="128"/>
      <c r="D27" s="168"/>
      <c r="E27" s="27" t="s">
        <v>31</v>
      </c>
      <c r="F27" s="127" t="s">
        <v>34</v>
      </c>
      <c r="G27" s="128"/>
      <c r="H27" s="168"/>
      <c r="I27" s="27" t="s">
        <v>31</v>
      </c>
      <c r="J27" s="127" t="s">
        <v>34</v>
      </c>
      <c r="K27" s="128"/>
      <c r="L27" s="131"/>
      <c r="M27" s="27" t="s">
        <v>31</v>
      </c>
      <c r="N27" s="127" t="s">
        <v>34</v>
      </c>
      <c r="O27" s="128"/>
    </row>
    <row r="28" spans="1:15" ht="17.25" customHeight="1" x14ac:dyDescent="0.2">
      <c r="A28" s="28" t="s">
        <v>32</v>
      </c>
      <c r="B28" s="120" t="s">
        <v>35</v>
      </c>
      <c r="C28" s="121"/>
      <c r="D28" s="168"/>
      <c r="E28" s="28" t="s">
        <v>59</v>
      </c>
      <c r="F28" s="120" t="s">
        <v>35</v>
      </c>
      <c r="G28" s="121"/>
      <c r="H28" s="168"/>
      <c r="I28" s="28" t="s">
        <v>59</v>
      </c>
      <c r="J28" s="120" t="s">
        <v>35</v>
      </c>
      <c r="K28" s="121"/>
      <c r="L28" s="131"/>
      <c r="M28" s="28" t="s">
        <v>59</v>
      </c>
      <c r="N28" s="120" t="s">
        <v>35</v>
      </c>
      <c r="O28" s="121"/>
    </row>
    <row r="29" spans="1:15" ht="17.25" customHeight="1" x14ac:dyDescent="0.2">
      <c r="A29" s="30" t="s">
        <v>33</v>
      </c>
      <c r="B29" s="136" t="s">
        <v>36</v>
      </c>
      <c r="C29" s="137"/>
      <c r="D29" s="168"/>
      <c r="E29" s="30" t="s">
        <v>60</v>
      </c>
      <c r="F29" s="136" t="s">
        <v>36</v>
      </c>
      <c r="G29" s="137"/>
      <c r="H29" s="168"/>
      <c r="I29" s="30" t="s">
        <v>60</v>
      </c>
      <c r="J29" s="136" t="s">
        <v>74</v>
      </c>
      <c r="K29" s="137"/>
      <c r="L29" s="131"/>
      <c r="M29" s="30" t="s">
        <v>60</v>
      </c>
      <c r="N29" s="136" t="s">
        <v>74</v>
      </c>
      <c r="O29" s="137"/>
    </row>
    <row r="30" spans="1:15" ht="17.25" customHeight="1" x14ac:dyDescent="0.2">
      <c r="A30" s="32" t="s">
        <v>37</v>
      </c>
      <c r="B30" s="14" t="s">
        <v>77</v>
      </c>
      <c r="C30" s="33" t="s">
        <v>43</v>
      </c>
      <c r="D30" s="168"/>
      <c r="E30" s="32" t="s">
        <v>37</v>
      </c>
      <c r="F30" s="14" t="s">
        <v>61</v>
      </c>
      <c r="G30" s="33" t="s">
        <v>43</v>
      </c>
      <c r="H30" s="168"/>
      <c r="I30" s="32" t="s">
        <v>37</v>
      </c>
      <c r="J30" s="14" t="s">
        <v>84</v>
      </c>
      <c r="K30" s="33" t="s">
        <v>43</v>
      </c>
      <c r="L30" s="131"/>
      <c r="M30" s="32" t="s">
        <v>37</v>
      </c>
      <c r="N30" s="14" t="s">
        <v>92</v>
      </c>
      <c r="O30" s="33" t="s">
        <v>43</v>
      </c>
    </row>
    <row r="31" spans="1:15" ht="17.25" customHeight="1" x14ac:dyDescent="0.2">
      <c r="A31" s="34"/>
      <c r="B31" s="18" t="s">
        <v>38</v>
      </c>
      <c r="C31" s="35">
        <v>780</v>
      </c>
      <c r="D31" s="168"/>
      <c r="E31" s="34"/>
      <c r="F31" s="18" t="s">
        <v>62</v>
      </c>
      <c r="G31" s="35">
        <v>410</v>
      </c>
      <c r="H31" s="168"/>
      <c r="I31" s="34"/>
      <c r="J31" s="18" t="s">
        <v>85</v>
      </c>
      <c r="K31" s="35">
        <v>819</v>
      </c>
      <c r="L31" s="131"/>
      <c r="M31" s="34"/>
      <c r="N31" s="18" t="s">
        <v>93</v>
      </c>
      <c r="O31" s="35">
        <v>369</v>
      </c>
    </row>
    <row r="32" spans="1:15" ht="17.25" customHeight="1" x14ac:dyDescent="0.2">
      <c r="A32" s="36" t="s">
        <v>39</v>
      </c>
      <c r="B32" s="20" t="s">
        <v>40</v>
      </c>
      <c r="C32" s="35">
        <v>139</v>
      </c>
      <c r="D32" s="168"/>
      <c r="E32" s="36" t="s">
        <v>39</v>
      </c>
      <c r="F32" s="20" t="s">
        <v>63</v>
      </c>
      <c r="G32" s="35">
        <v>49</v>
      </c>
      <c r="H32" s="168"/>
      <c r="I32" s="36" t="s">
        <v>39</v>
      </c>
      <c r="J32" s="20" t="s">
        <v>86</v>
      </c>
      <c r="K32" s="35">
        <v>98</v>
      </c>
      <c r="L32" s="131"/>
      <c r="M32" s="36" t="s">
        <v>39</v>
      </c>
      <c r="N32" s="20" t="s">
        <v>94</v>
      </c>
      <c r="O32" s="35">
        <v>44</v>
      </c>
    </row>
    <row r="33" spans="1:15" ht="17.25" customHeight="1" x14ac:dyDescent="0.2">
      <c r="A33" s="36" t="s">
        <v>41</v>
      </c>
      <c r="B33" s="21" t="s">
        <v>42</v>
      </c>
      <c r="C33" s="35">
        <v>2025</v>
      </c>
      <c r="D33" s="168"/>
      <c r="E33" s="36" t="s">
        <v>41</v>
      </c>
      <c r="F33" s="21" t="s">
        <v>64</v>
      </c>
      <c r="G33" s="35">
        <v>759</v>
      </c>
      <c r="H33" s="168"/>
      <c r="I33" s="36" t="s">
        <v>41</v>
      </c>
      <c r="J33" s="21" t="s">
        <v>87</v>
      </c>
      <c r="K33" s="35">
        <v>1620</v>
      </c>
      <c r="L33" s="131"/>
      <c r="M33" s="36" t="s">
        <v>41</v>
      </c>
      <c r="N33" s="21" t="s">
        <v>95</v>
      </c>
      <c r="O33" s="35">
        <v>1139</v>
      </c>
    </row>
    <row r="34" spans="1:15" ht="17.25" customHeight="1" x14ac:dyDescent="0.2">
      <c r="A34" s="117" t="s">
        <v>44</v>
      </c>
      <c r="B34" s="118"/>
      <c r="C34" s="35">
        <v>2944</v>
      </c>
      <c r="D34" s="168"/>
      <c r="E34" s="117" t="s">
        <v>44</v>
      </c>
      <c r="F34" s="118"/>
      <c r="G34" s="35">
        <v>12218</v>
      </c>
      <c r="H34" s="168"/>
      <c r="I34" s="117" t="s">
        <v>44</v>
      </c>
      <c r="J34" s="118"/>
      <c r="K34" s="35">
        <v>2537</v>
      </c>
      <c r="L34" s="131"/>
      <c r="M34" s="117" t="s">
        <v>44</v>
      </c>
      <c r="N34" s="118"/>
      <c r="O34" s="35">
        <v>1551</v>
      </c>
    </row>
    <row r="35" spans="1:15" ht="17.25" customHeight="1" x14ac:dyDescent="0.2">
      <c r="A35" s="114" t="s">
        <v>78</v>
      </c>
      <c r="B35" s="133"/>
      <c r="C35" s="35">
        <v>700</v>
      </c>
      <c r="D35" s="168"/>
      <c r="E35" s="114" t="s">
        <v>80</v>
      </c>
      <c r="F35" s="133"/>
      <c r="G35" s="35">
        <v>500</v>
      </c>
      <c r="H35" s="168"/>
      <c r="I35" s="114" t="s">
        <v>81</v>
      </c>
      <c r="J35" s="133"/>
      <c r="K35" s="35">
        <v>900</v>
      </c>
      <c r="L35" s="162"/>
      <c r="M35" s="114" t="s">
        <v>78</v>
      </c>
      <c r="N35" s="133"/>
      <c r="O35" s="35">
        <v>394</v>
      </c>
    </row>
    <row r="36" spans="1:15" ht="17.25" customHeight="1" x14ac:dyDescent="0.2">
      <c r="A36" s="114" t="s">
        <v>79</v>
      </c>
      <c r="B36" s="133"/>
      <c r="C36" s="35">
        <v>3644</v>
      </c>
      <c r="D36" s="168"/>
      <c r="E36" s="114" t="s">
        <v>79</v>
      </c>
      <c r="F36" s="133"/>
      <c r="G36" s="35">
        <v>1718</v>
      </c>
      <c r="H36" s="168"/>
      <c r="I36" s="114" t="s">
        <v>79</v>
      </c>
      <c r="J36" s="133"/>
      <c r="K36" s="35">
        <v>3437</v>
      </c>
      <c r="L36" s="162"/>
      <c r="M36" s="114" t="s">
        <v>79</v>
      </c>
      <c r="N36" s="133"/>
      <c r="O36" s="35">
        <v>1945</v>
      </c>
    </row>
    <row r="37" spans="1:15" ht="17.25" customHeight="1" x14ac:dyDescent="0.2">
      <c r="A37" s="114" t="s">
        <v>46</v>
      </c>
      <c r="B37" s="133"/>
      <c r="C37" s="35">
        <v>182</v>
      </c>
      <c r="D37" s="168"/>
      <c r="E37" s="114" t="s">
        <v>46</v>
      </c>
      <c r="F37" s="133"/>
      <c r="G37" s="35">
        <v>86</v>
      </c>
      <c r="H37" s="168"/>
      <c r="I37" s="114" t="s">
        <v>46</v>
      </c>
      <c r="J37" s="133"/>
      <c r="K37" s="35">
        <v>172</v>
      </c>
      <c r="L37" s="162"/>
      <c r="M37" s="114" t="s">
        <v>46</v>
      </c>
      <c r="N37" s="133"/>
      <c r="O37" s="35">
        <v>97</v>
      </c>
    </row>
    <row r="38" spans="1:15" ht="17.25" customHeight="1" x14ac:dyDescent="0.2">
      <c r="A38" s="114" t="s">
        <v>47</v>
      </c>
      <c r="B38" s="133"/>
      <c r="C38" s="35">
        <v>182</v>
      </c>
      <c r="D38" s="168"/>
      <c r="E38" s="114" t="s">
        <v>47</v>
      </c>
      <c r="F38" s="133"/>
      <c r="G38" s="35">
        <v>86</v>
      </c>
      <c r="H38" s="168"/>
      <c r="I38" s="114" t="s">
        <v>47</v>
      </c>
      <c r="J38" s="133"/>
      <c r="K38" s="35">
        <v>172</v>
      </c>
      <c r="L38" s="162"/>
      <c r="M38" s="114" t="s">
        <v>47</v>
      </c>
      <c r="N38" s="133"/>
      <c r="O38" s="35">
        <v>97</v>
      </c>
    </row>
    <row r="39" spans="1:15" ht="17.25" customHeight="1" x14ac:dyDescent="0.2">
      <c r="A39" s="114" t="s">
        <v>48</v>
      </c>
      <c r="B39" s="133"/>
      <c r="C39" s="35">
        <v>4009</v>
      </c>
      <c r="D39" s="168"/>
      <c r="E39" s="114" t="s">
        <v>48</v>
      </c>
      <c r="F39" s="133"/>
      <c r="G39" s="35">
        <v>1889</v>
      </c>
      <c r="H39" s="168"/>
      <c r="I39" s="114" t="s">
        <v>48</v>
      </c>
      <c r="J39" s="133"/>
      <c r="K39" s="35">
        <v>3780</v>
      </c>
      <c r="L39" s="162"/>
      <c r="M39" s="114" t="s">
        <v>48</v>
      </c>
      <c r="N39" s="133"/>
      <c r="O39" s="35">
        <v>2140</v>
      </c>
    </row>
    <row r="40" spans="1:15" ht="17.25" customHeight="1" thickBot="1" x14ac:dyDescent="0.25">
      <c r="A40" s="106" t="s">
        <v>49</v>
      </c>
      <c r="B40" s="116"/>
      <c r="C40" s="39">
        <f>C39/100</f>
        <v>40.090000000000003</v>
      </c>
      <c r="D40" s="169"/>
      <c r="E40" s="106" t="s">
        <v>49</v>
      </c>
      <c r="F40" s="116"/>
      <c r="G40" s="39">
        <f>G39/100</f>
        <v>18.89</v>
      </c>
      <c r="H40" s="169"/>
      <c r="I40" s="106" t="s">
        <v>49</v>
      </c>
      <c r="J40" s="116"/>
      <c r="K40" s="39">
        <f>K39/100</f>
        <v>37.799999999999997</v>
      </c>
      <c r="L40" s="163"/>
      <c r="M40" s="106" t="s">
        <v>49</v>
      </c>
      <c r="N40" s="116"/>
      <c r="O40" s="39">
        <f>O39/100</f>
        <v>21.4</v>
      </c>
    </row>
    <row r="41" spans="1:15" ht="17.25" customHeight="1" thickBot="1" x14ac:dyDescent="0.25">
      <c r="A41" s="38"/>
      <c r="B41" s="49"/>
      <c r="C41" s="50"/>
      <c r="D41" s="51"/>
      <c r="E41" s="49"/>
      <c r="F41" s="49"/>
      <c r="G41" s="52"/>
      <c r="H41" s="51"/>
      <c r="I41" s="49"/>
      <c r="J41" s="49"/>
      <c r="K41" s="52"/>
      <c r="L41" s="51"/>
      <c r="M41" s="49"/>
      <c r="N41" s="49"/>
      <c r="O41" s="52"/>
    </row>
    <row r="42" spans="1:15" x14ac:dyDescent="0.2">
      <c r="A42" s="108" t="s">
        <v>96</v>
      </c>
      <c r="B42" s="109"/>
      <c r="C42" s="110"/>
      <c r="D42" s="13"/>
      <c r="E42" s="108" t="s">
        <v>115</v>
      </c>
      <c r="F42" s="109"/>
      <c r="G42" s="110"/>
      <c r="H42" s="13"/>
      <c r="I42" s="108" t="s">
        <v>121</v>
      </c>
      <c r="J42" s="109"/>
      <c r="K42" s="110"/>
      <c r="L42" s="13"/>
      <c r="M42" s="108" t="s">
        <v>122</v>
      </c>
      <c r="N42" s="109"/>
      <c r="O42" s="110"/>
    </row>
    <row r="43" spans="1:15" ht="13.5" thickBot="1" x14ac:dyDescent="0.25">
      <c r="A43" s="111"/>
      <c r="B43" s="112"/>
      <c r="C43" s="113"/>
      <c r="D43" s="13"/>
      <c r="E43" s="111"/>
      <c r="F43" s="112"/>
      <c r="G43" s="113"/>
      <c r="H43" s="13"/>
      <c r="I43" s="111"/>
      <c r="J43" s="112"/>
      <c r="K43" s="113"/>
      <c r="L43" s="13"/>
      <c r="M43" s="111"/>
      <c r="N43" s="112"/>
      <c r="O43" s="113"/>
    </row>
    <row r="44" spans="1:15" ht="18.75" customHeight="1" x14ac:dyDescent="0.2">
      <c r="A44" s="23" t="s">
        <v>97</v>
      </c>
      <c r="B44" s="15">
        <v>1</v>
      </c>
      <c r="C44" s="89" t="s">
        <v>30</v>
      </c>
      <c r="D44" s="13"/>
      <c r="E44" s="23" t="s">
        <v>97</v>
      </c>
      <c r="F44" s="15">
        <v>1</v>
      </c>
      <c r="G44" s="89" t="s">
        <v>30</v>
      </c>
      <c r="H44" s="13"/>
      <c r="I44" s="23" t="s">
        <v>97</v>
      </c>
      <c r="J44" s="15">
        <v>1</v>
      </c>
      <c r="K44" s="89" t="s">
        <v>30</v>
      </c>
      <c r="L44" s="13"/>
      <c r="M44" s="23" t="s">
        <v>97</v>
      </c>
      <c r="N44" s="15">
        <v>1</v>
      </c>
      <c r="O44" s="89" t="s">
        <v>30</v>
      </c>
    </row>
    <row r="45" spans="1:15" ht="18.75" customHeight="1" x14ac:dyDescent="0.2">
      <c r="A45" s="23" t="s">
        <v>98</v>
      </c>
      <c r="B45" s="15">
        <v>1.54</v>
      </c>
      <c r="C45" s="24" t="s">
        <v>99</v>
      </c>
      <c r="D45" s="13"/>
      <c r="E45" s="23" t="s">
        <v>98</v>
      </c>
      <c r="F45" s="15">
        <v>1.54</v>
      </c>
      <c r="G45" s="24" t="s">
        <v>99</v>
      </c>
      <c r="H45" s="13"/>
      <c r="I45" s="23" t="s">
        <v>98</v>
      </c>
      <c r="J45" s="15">
        <v>1.54</v>
      </c>
      <c r="K45" s="24" t="s">
        <v>99</v>
      </c>
      <c r="L45" s="13"/>
      <c r="M45" s="23" t="s">
        <v>98</v>
      </c>
      <c r="N45" s="15">
        <v>1.54</v>
      </c>
      <c r="O45" s="24" t="s">
        <v>99</v>
      </c>
    </row>
    <row r="46" spans="1:15" ht="18.75" customHeight="1" x14ac:dyDescent="0.2">
      <c r="A46" s="27" t="s">
        <v>31</v>
      </c>
      <c r="B46" s="127" t="s">
        <v>34</v>
      </c>
      <c r="C46" s="128"/>
      <c r="D46" s="13"/>
      <c r="E46" s="27" t="s">
        <v>31</v>
      </c>
      <c r="F46" s="127" t="s">
        <v>34</v>
      </c>
      <c r="G46" s="128"/>
      <c r="H46" s="13"/>
      <c r="I46" s="27" t="s">
        <v>31</v>
      </c>
      <c r="J46" s="127" t="s">
        <v>34</v>
      </c>
      <c r="K46" s="128"/>
      <c r="L46" s="13"/>
      <c r="M46" s="27" t="s">
        <v>31</v>
      </c>
      <c r="N46" s="127" t="s">
        <v>34</v>
      </c>
      <c r="O46" s="128"/>
    </row>
    <row r="47" spans="1:15" ht="18.75" customHeight="1" x14ac:dyDescent="0.2">
      <c r="A47" s="28" t="s">
        <v>116</v>
      </c>
      <c r="B47" s="120" t="s">
        <v>35</v>
      </c>
      <c r="C47" s="121"/>
      <c r="D47" s="13"/>
      <c r="E47" s="28" t="s">
        <v>116</v>
      </c>
      <c r="F47" s="120" t="s">
        <v>35</v>
      </c>
      <c r="G47" s="121"/>
      <c r="H47" s="13"/>
      <c r="I47" s="28" t="s">
        <v>116</v>
      </c>
      <c r="J47" s="120" t="s">
        <v>35</v>
      </c>
      <c r="K47" s="121"/>
      <c r="L47" s="13"/>
      <c r="M47" s="28" t="s">
        <v>116</v>
      </c>
      <c r="N47" s="120" t="s">
        <v>35</v>
      </c>
      <c r="O47" s="121"/>
    </row>
    <row r="48" spans="1:15" ht="18.75" customHeight="1" x14ac:dyDescent="0.2">
      <c r="A48" s="28" t="s">
        <v>101</v>
      </c>
      <c r="B48" s="136" t="s">
        <v>100</v>
      </c>
      <c r="C48" s="137"/>
      <c r="D48" s="13"/>
      <c r="E48" s="28" t="s">
        <v>101</v>
      </c>
      <c r="F48" s="136" t="s">
        <v>100</v>
      </c>
      <c r="G48" s="137"/>
      <c r="H48" s="13"/>
      <c r="I48" s="28" t="s">
        <v>101</v>
      </c>
      <c r="J48" s="136" t="s">
        <v>100</v>
      </c>
      <c r="K48" s="137"/>
      <c r="L48" s="13"/>
      <c r="M48" s="28" t="s">
        <v>101</v>
      </c>
      <c r="N48" s="136" t="s">
        <v>100</v>
      </c>
      <c r="O48" s="137"/>
    </row>
    <row r="49" spans="1:15" ht="18.75" customHeight="1" x14ac:dyDescent="0.2">
      <c r="A49" s="30" t="s">
        <v>33</v>
      </c>
      <c r="B49" s="19"/>
      <c r="C49" s="31"/>
      <c r="D49" s="13"/>
      <c r="E49" s="30" t="s">
        <v>33</v>
      </c>
      <c r="F49" s="19"/>
      <c r="G49" s="31"/>
      <c r="H49" s="13"/>
      <c r="I49" s="30" t="s">
        <v>33</v>
      </c>
      <c r="J49" s="19"/>
      <c r="K49" s="31"/>
      <c r="L49" s="13"/>
      <c r="M49" s="30" t="s">
        <v>33</v>
      </c>
      <c r="N49" s="19"/>
      <c r="O49" s="31"/>
    </row>
    <row r="50" spans="1:15" ht="18.75" customHeight="1" x14ac:dyDescent="0.2">
      <c r="A50" s="32" t="s">
        <v>37</v>
      </c>
      <c r="B50" s="14" t="s">
        <v>102</v>
      </c>
      <c r="C50" s="33" t="s">
        <v>43</v>
      </c>
      <c r="D50" s="13"/>
      <c r="E50" s="32" t="s">
        <v>37</v>
      </c>
      <c r="F50" s="14" t="s">
        <v>102</v>
      </c>
      <c r="G50" s="33" t="s">
        <v>43</v>
      </c>
      <c r="H50" s="13"/>
      <c r="I50" s="32" t="s">
        <v>37</v>
      </c>
      <c r="J50" s="14" t="s">
        <v>102</v>
      </c>
      <c r="K50" s="33" t="s">
        <v>43</v>
      </c>
      <c r="L50" s="13"/>
      <c r="M50" s="32" t="s">
        <v>37</v>
      </c>
      <c r="N50" s="14" t="s">
        <v>102</v>
      </c>
      <c r="O50" s="33" t="s">
        <v>43</v>
      </c>
    </row>
    <row r="51" spans="1:15" ht="18.75" customHeight="1" x14ac:dyDescent="0.2">
      <c r="A51" s="34"/>
      <c r="B51" s="18" t="s">
        <v>103</v>
      </c>
      <c r="C51" s="35"/>
      <c r="D51" s="13"/>
      <c r="E51" s="34"/>
      <c r="F51" s="18" t="s">
        <v>103</v>
      </c>
      <c r="G51" s="35"/>
      <c r="H51" s="13"/>
      <c r="I51" s="34"/>
      <c r="J51" s="18" t="s">
        <v>103</v>
      </c>
      <c r="K51" s="35"/>
      <c r="L51" s="13"/>
      <c r="M51" s="34"/>
      <c r="N51" s="18" t="s">
        <v>103</v>
      </c>
      <c r="O51" s="35"/>
    </row>
    <row r="52" spans="1:15" ht="18.75" customHeight="1" x14ac:dyDescent="0.2">
      <c r="A52" s="34"/>
      <c r="B52" s="18" t="s">
        <v>104</v>
      </c>
      <c r="C52" s="35">
        <v>1305</v>
      </c>
      <c r="D52" s="13"/>
      <c r="E52" s="34"/>
      <c r="F52" s="18" t="s">
        <v>104</v>
      </c>
      <c r="G52" s="35">
        <v>1305</v>
      </c>
      <c r="H52" s="13"/>
      <c r="I52" s="34"/>
      <c r="J52" s="18" t="s">
        <v>104</v>
      </c>
      <c r="K52" s="35">
        <v>1305</v>
      </c>
      <c r="L52" s="13"/>
      <c r="M52" s="34"/>
      <c r="N52" s="18" t="s">
        <v>104</v>
      </c>
      <c r="O52" s="35">
        <v>1305</v>
      </c>
    </row>
    <row r="53" spans="1:15" ht="18.75" customHeight="1" x14ac:dyDescent="0.2">
      <c r="A53" s="36" t="s">
        <v>39</v>
      </c>
      <c r="B53" s="20" t="s">
        <v>105</v>
      </c>
      <c r="C53" s="35"/>
      <c r="D53" s="13"/>
      <c r="E53" s="36" t="s">
        <v>39</v>
      </c>
      <c r="F53" s="20" t="s">
        <v>105</v>
      </c>
      <c r="G53" s="35"/>
      <c r="H53" s="13"/>
      <c r="I53" s="36" t="s">
        <v>39</v>
      </c>
      <c r="J53" s="20" t="s">
        <v>105</v>
      </c>
      <c r="K53" s="35"/>
      <c r="L53" s="13"/>
      <c r="M53" s="36" t="s">
        <v>39</v>
      </c>
      <c r="N53" s="20" t="s">
        <v>105</v>
      </c>
      <c r="O53" s="35"/>
    </row>
    <row r="54" spans="1:15" ht="18.75" customHeight="1" x14ac:dyDescent="0.2">
      <c r="A54" s="36"/>
      <c r="B54" s="20" t="s">
        <v>106</v>
      </c>
      <c r="C54" s="35">
        <v>78</v>
      </c>
      <c r="D54" s="13"/>
      <c r="E54" s="36"/>
      <c r="F54" s="20" t="s">
        <v>106</v>
      </c>
      <c r="G54" s="35">
        <v>78</v>
      </c>
      <c r="H54" s="13"/>
      <c r="I54" s="36"/>
      <c r="J54" s="20" t="s">
        <v>106</v>
      </c>
      <c r="K54" s="35">
        <v>78</v>
      </c>
      <c r="L54" s="13"/>
      <c r="M54" s="36"/>
      <c r="N54" s="20" t="s">
        <v>106</v>
      </c>
      <c r="O54" s="35">
        <v>78</v>
      </c>
    </row>
    <row r="55" spans="1:15" ht="18.75" customHeight="1" x14ac:dyDescent="0.2">
      <c r="A55" s="36" t="s">
        <v>107</v>
      </c>
      <c r="B55" s="21" t="s">
        <v>108</v>
      </c>
      <c r="C55" s="35"/>
      <c r="D55" s="13"/>
      <c r="E55" s="36" t="s">
        <v>107</v>
      </c>
      <c r="F55" s="21" t="s">
        <v>108</v>
      </c>
      <c r="G55" s="35"/>
      <c r="H55" s="13"/>
      <c r="I55" s="36" t="s">
        <v>107</v>
      </c>
      <c r="J55" s="21" t="s">
        <v>108</v>
      </c>
      <c r="K55" s="35"/>
      <c r="L55" s="13"/>
      <c r="M55" s="36" t="s">
        <v>107</v>
      </c>
      <c r="N55" s="21" t="s">
        <v>108</v>
      </c>
      <c r="O55" s="35"/>
    </row>
    <row r="56" spans="1:15" ht="18.75" customHeight="1" x14ac:dyDescent="0.2">
      <c r="A56" s="32"/>
      <c r="B56" s="14" t="s">
        <v>109</v>
      </c>
      <c r="C56" s="35">
        <v>218</v>
      </c>
      <c r="D56" s="13"/>
      <c r="E56" s="32"/>
      <c r="F56" s="14" t="s">
        <v>109</v>
      </c>
      <c r="G56" s="35">
        <v>218</v>
      </c>
      <c r="H56" s="13"/>
      <c r="I56" s="32"/>
      <c r="J56" s="14" t="s">
        <v>109</v>
      </c>
      <c r="K56" s="35">
        <v>218</v>
      </c>
      <c r="L56" s="13"/>
      <c r="M56" s="32"/>
      <c r="N56" s="14" t="s">
        <v>109</v>
      </c>
      <c r="O56" s="35">
        <v>218</v>
      </c>
    </row>
    <row r="57" spans="1:15" ht="18.75" customHeight="1" x14ac:dyDescent="0.2">
      <c r="A57" s="117" t="s">
        <v>110</v>
      </c>
      <c r="B57" s="118"/>
      <c r="C57" s="35">
        <v>1601</v>
      </c>
      <c r="D57" s="13"/>
      <c r="E57" s="117" t="s">
        <v>110</v>
      </c>
      <c r="F57" s="118"/>
      <c r="G57" s="35">
        <v>1601</v>
      </c>
      <c r="H57" s="13"/>
      <c r="I57" s="117" t="s">
        <v>110</v>
      </c>
      <c r="J57" s="118"/>
      <c r="K57" s="35">
        <v>1601</v>
      </c>
      <c r="L57" s="13"/>
      <c r="M57" s="117" t="s">
        <v>110</v>
      </c>
      <c r="N57" s="118"/>
      <c r="O57" s="35">
        <v>1601</v>
      </c>
    </row>
    <row r="58" spans="1:15" ht="18.75" customHeight="1" x14ac:dyDescent="0.2">
      <c r="A58" s="114" t="s">
        <v>111</v>
      </c>
      <c r="B58" s="133"/>
      <c r="C58" s="35">
        <v>141</v>
      </c>
      <c r="D58" s="13"/>
      <c r="E58" s="114" t="s">
        <v>117</v>
      </c>
      <c r="F58" s="133"/>
      <c r="G58" s="35">
        <v>71</v>
      </c>
      <c r="H58" s="13"/>
      <c r="I58" s="114" t="s">
        <v>119</v>
      </c>
      <c r="J58" s="133"/>
      <c r="K58" s="35">
        <v>106</v>
      </c>
      <c r="L58" s="13"/>
      <c r="M58" s="114" t="s">
        <v>123</v>
      </c>
      <c r="N58" s="133"/>
      <c r="O58" s="35">
        <v>424</v>
      </c>
    </row>
    <row r="59" spans="1:15" ht="18.75" customHeight="1" x14ac:dyDescent="0.2">
      <c r="A59" s="114" t="s">
        <v>79</v>
      </c>
      <c r="B59" s="133"/>
      <c r="C59" s="35">
        <v>1742</v>
      </c>
      <c r="D59" s="13"/>
      <c r="E59" s="114" t="s">
        <v>79</v>
      </c>
      <c r="F59" s="133"/>
      <c r="G59" s="35">
        <v>1671</v>
      </c>
      <c r="H59" s="13"/>
      <c r="I59" s="114" t="s">
        <v>79</v>
      </c>
      <c r="J59" s="133"/>
      <c r="K59" s="35">
        <v>1707</v>
      </c>
      <c r="L59" s="13"/>
      <c r="M59" s="114" t="s">
        <v>79</v>
      </c>
      <c r="N59" s="133"/>
      <c r="O59" s="35">
        <v>2025</v>
      </c>
    </row>
    <row r="60" spans="1:15" ht="18.75" customHeight="1" x14ac:dyDescent="0.2">
      <c r="A60" s="131" t="s">
        <v>112</v>
      </c>
      <c r="B60" s="170"/>
      <c r="C60" s="35">
        <v>523</v>
      </c>
      <c r="D60" s="13"/>
      <c r="E60" s="131" t="s">
        <v>118</v>
      </c>
      <c r="F60" s="170"/>
      <c r="G60" s="35">
        <v>84</v>
      </c>
      <c r="H60" s="13"/>
      <c r="I60" s="131" t="s">
        <v>120</v>
      </c>
      <c r="J60" s="170"/>
      <c r="K60" s="35">
        <v>256</v>
      </c>
      <c r="L60" s="13"/>
      <c r="M60" s="131" t="s">
        <v>112</v>
      </c>
      <c r="N60" s="170"/>
      <c r="O60" s="35">
        <v>607</v>
      </c>
    </row>
    <row r="61" spans="1:15" ht="18.75" customHeight="1" x14ac:dyDescent="0.2">
      <c r="A61" s="114" t="s">
        <v>79</v>
      </c>
      <c r="B61" s="133"/>
      <c r="C61" s="35">
        <v>2265</v>
      </c>
      <c r="D61" s="13"/>
      <c r="E61" s="114" t="s">
        <v>79</v>
      </c>
      <c r="F61" s="133"/>
      <c r="G61" s="35">
        <v>1755</v>
      </c>
      <c r="H61" s="13"/>
      <c r="I61" s="114" t="s">
        <v>79</v>
      </c>
      <c r="J61" s="133"/>
      <c r="K61" s="35">
        <v>1963</v>
      </c>
      <c r="L61" s="13"/>
      <c r="M61" s="114" t="s">
        <v>79</v>
      </c>
      <c r="N61" s="133"/>
      <c r="O61" s="35">
        <v>2632</v>
      </c>
    </row>
    <row r="62" spans="1:15" ht="18.75" customHeight="1" x14ac:dyDescent="0.2">
      <c r="A62" s="114" t="s">
        <v>46</v>
      </c>
      <c r="B62" s="133"/>
      <c r="C62" s="35">
        <v>113</v>
      </c>
      <c r="D62" s="13"/>
      <c r="E62" s="114" t="s">
        <v>46</v>
      </c>
      <c r="F62" s="133"/>
      <c r="G62" s="35">
        <v>88</v>
      </c>
      <c r="H62" s="13"/>
      <c r="I62" s="114" t="s">
        <v>46</v>
      </c>
      <c r="J62" s="133"/>
      <c r="K62" s="35">
        <v>98</v>
      </c>
      <c r="L62" s="13"/>
      <c r="M62" s="114" t="s">
        <v>46</v>
      </c>
      <c r="N62" s="133"/>
      <c r="O62" s="35">
        <v>132</v>
      </c>
    </row>
    <row r="63" spans="1:15" ht="18.75" customHeight="1" x14ac:dyDescent="0.2">
      <c r="A63" s="114" t="s">
        <v>113</v>
      </c>
      <c r="B63" s="133"/>
      <c r="C63" s="35">
        <v>2378</v>
      </c>
      <c r="D63" s="13"/>
      <c r="E63" s="114" t="s">
        <v>113</v>
      </c>
      <c r="F63" s="133"/>
      <c r="G63" s="35">
        <v>1843</v>
      </c>
      <c r="H63" s="13"/>
      <c r="I63" s="114" t="s">
        <v>113</v>
      </c>
      <c r="J63" s="133"/>
      <c r="K63" s="35">
        <v>2061</v>
      </c>
      <c r="L63" s="13"/>
      <c r="M63" s="114" t="s">
        <v>113</v>
      </c>
      <c r="N63" s="133"/>
      <c r="O63" s="35">
        <v>2764</v>
      </c>
    </row>
    <row r="64" spans="1:15" ht="18.75" customHeight="1" thickBot="1" x14ac:dyDescent="0.25">
      <c r="A64" s="106" t="s">
        <v>114</v>
      </c>
      <c r="B64" s="116"/>
      <c r="C64" s="39">
        <v>67.319999999999993</v>
      </c>
      <c r="D64" s="13"/>
      <c r="E64" s="106" t="s">
        <v>114</v>
      </c>
      <c r="F64" s="116"/>
      <c r="G64" s="39">
        <v>52.17</v>
      </c>
      <c r="H64" s="13"/>
      <c r="I64" s="106" t="s">
        <v>114</v>
      </c>
      <c r="J64" s="116"/>
      <c r="K64" s="39">
        <v>58.35</v>
      </c>
      <c r="L64" s="13"/>
      <c r="M64" s="106" t="s">
        <v>114</v>
      </c>
      <c r="N64" s="116"/>
      <c r="O64" s="39">
        <v>78.239999999999995</v>
      </c>
    </row>
    <row r="65" spans="1:15" ht="18.75" customHeight="1" thickBot="1" x14ac:dyDescent="0.25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</row>
    <row r="66" spans="1:15" x14ac:dyDescent="0.2">
      <c r="A66" s="108" t="s">
        <v>124</v>
      </c>
      <c r="B66" s="109"/>
      <c r="C66" s="110"/>
      <c r="D66" s="13"/>
      <c r="E66" s="108" t="s">
        <v>142</v>
      </c>
      <c r="F66" s="109"/>
      <c r="G66" s="110"/>
      <c r="H66" s="13"/>
      <c r="I66" s="108" t="s">
        <v>151</v>
      </c>
      <c r="J66" s="109"/>
      <c r="K66" s="110"/>
      <c r="L66" s="13"/>
      <c r="M66" s="108" t="s">
        <v>189</v>
      </c>
      <c r="N66" s="109"/>
      <c r="O66" s="110"/>
    </row>
    <row r="67" spans="1:15" ht="13.5" thickBot="1" x14ac:dyDescent="0.25">
      <c r="A67" s="111"/>
      <c r="B67" s="112"/>
      <c r="C67" s="113"/>
      <c r="D67" s="13"/>
      <c r="E67" s="111"/>
      <c r="F67" s="112"/>
      <c r="G67" s="113"/>
      <c r="H67" s="13"/>
      <c r="I67" s="111"/>
      <c r="J67" s="112"/>
      <c r="K67" s="113"/>
      <c r="L67" s="13"/>
      <c r="M67" s="111"/>
      <c r="N67" s="112"/>
      <c r="O67" s="113"/>
    </row>
    <row r="68" spans="1:15" ht="18.75" customHeight="1" x14ac:dyDescent="0.2">
      <c r="A68" s="23" t="s">
        <v>168</v>
      </c>
      <c r="B68" s="89" t="s">
        <v>125</v>
      </c>
      <c r="C68" s="89" t="s">
        <v>129</v>
      </c>
      <c r="D68" s="13"/>
      <c r="E68" s="23" t="s">
        <v>126</v>
      </c>
      <c r="F68" s="89" t="s">
        <v>125</v>
      </c>
      <c r="G68" s="89" t="s">
        <v>129</v>
      </c>
      <c r="H68" s="13"/>
      <c r="I68" s="23" t="s">
        <v>152</v>
      </c>
      <c r="J68" s="89" t="s">
        <v>125</v>
      </c>
      <c r="K68" s="89" t="s">
        <v>129</v>
      </c>
      <c r="L68" s="13"/>
      <c r="M68" s="23" t="s">
        <v>166</v>
      </c>
      <c r="N68" s="89" t="s">
        <v>125</v>
      </c>
      <c r="O68" s="89" t="s">
        <v>129</v>
      </c>
    </row>
    <row r="69" spans="1:15" ht="18.75" customHeight="1" x14ac:dyDescent="0.2">
      <c r="A69" s="23" t="s">
        <v>127</v>
      </c>
      <c r="B69" s="15">
        <v>2</v>
      </c>
      <c r="C69" s="24" t="s">
        <v>130</v>
      </c>
      <c r="D69" s="13"/>
      <c r="E69" s="23" t="s">
        <v>143</v>
      </c>
      <c r="F69" s="15">
        <v>0.75</v>
      </c>
      <c r="G69" s="24">
        <v>4.4444444444444446E-2</v>
      </c>
      <c r="H69" s="13"/>
      <c r="I69" s="23" t="s">
        <v>153</v>
      </c>
      <c r="J69" s="15">
        <v>2</v>
      </c>
      <c r="K69" s="24" t="s">
        <v>130</v>
      </c>
      <c r="L69" s="13"/>
      <c r="M69" s="23" t="s">
        <v>143</v>
      </c>
      <c r="N69" s="15">
        <v>0.75</v>
      </c>
      <c r="O69" s="24">
        <v>4.3055555555555562E-2</v>
      </c>
    </row>
    <row r="70" spans="1:15" ht="18.75" customHeight="1" x14ac:dyDescent="0.2">
      <c r="A70" s="25" t="s">
        <v>128</v>
      </c>
      <c r="B70" s="18" t="s">
        <v>131</v>
      </c>
      <c r="C70" s="26"/>
      <c r="D70" s="13"/>
      <c r="E70" s="25" t="s">
        <v>144</v>
      </c>
      <c r="F70" s="18" t="s">
        <v>131</v>
      </c>
      <c r="G70" s="26"/>
      <c r="H70" s="13"/>
      <c r="I70" s="27" t="s">
        <v>31</v>
      </c>
      <c r="J70" s="127" t="s">
        <v>34</v>
      </c>
      <c r="K70" s="128"/>
      <c r="L70" s="13"/>
      <c r="M70" s="25" t="s">
        <v>167</v>
      </c>
      <c r="N70" s="18" t="s">
        <v>131</v>
      </c>
      <c r="O70" s="26"/>
    </row>
    <row r="71" spans="1:15" ht="18.75" customHeight="1" x14ac:dyDescent="0.2">
      <c r="A71" s="27" t="s">
        <v>31</v>
      </c>
      <c r="B71" s="127" t="s">
        <v>34</v>
      </c>
      <c r="C71" s="128"/>
      <c r="D71" s="13"/>
      <c r="E71" s="27" t="s">
        <v>31</v>
      </c>
      <c r="F71" s="127" t="s">
        <v>34</v>
      </c>
      <c r="G71" s="128"/>
      <c r="H71" s="13"/>
      <c r="I71" s="28" t="s">
        <v>116</v>
      </c>
      <c r="J71" s="120" t="s">
        <v>35</v>
      </c>
      <c r="K71" s="121"/>
      <c r="L71" s="13"/>
      <c r="M71" s="27" t="s">
        <v>31</v>
      </c>
      <c r="N71" s="127" t="s">
        <v>34</v>
      </c>
      <c r="O71" s="128"/>
    </row>
    <row r="72" spans="1:15" ht="18.75" customHeight="1" x14ac:dyDescent="0.2">
      <c r="A72" s="28" t="s">
        <v>116</v>
      </c>
      <c r="B72" s="120" t="s">
        <v>35</v>
      </c>
      <c r="C72" s="121"/>
      <c r="D72" s="13"/>
      <c r="E72" s="28" t="s">
        <v>59</v>
      </c>
      <c r="F72" s="120" t="s">
        <v>35</v>
      </c>
      <c r="G72" s="121"/>
      <c r="H72" s="13"/>
      <c r="I72" s="28" t="s">
        <v>154</v>
      </c>
      <c r="J72" s="120" t="s">
        <v>133</v>
      </c>
      <c r="K72" s="121"/>
      <c r="L72" s="13"/>
      <c r="M72" s="28" t="s">
        <v>169</v>
      </c>
      <c r="N72" s="120" t="s">
        <v>171</v>
      </c>
      <c r="O72" s="121"/>
    </row>
    <row r="73" spans="1:15" ht="18.75" customHeight="1" x14ac:dyDescent="0.2">
      <c r="A73" s="28" t="s">
        <v>132</v>
      </c>
      <c r="B73" s="120" t="s">
        <v>133</v>
      </c>
      <c r="C73" s="121"/>
      <c r="D73" s="13"/>
      <c r="E73" s="30" t="s">
        <v>33</v>
      </c>
      <c r="F73" s="19"/>
      <c r="G73" s="31"/>
      <c r="H73" s="13"/>
      <c r="I73" s="28" t="s">
        <v>155</v>
      </c>
      <c r="J73" s="120"/>
      <c r="K73" s="137"/>
      <c r="L73" s="13"/>
      <c r="M73" s="30" t="s">
        <v>170</v>
      </c>
      <c r="N73" s="19"/>
      <c r="O73" s="31"/>
    </row>
    <row r="74" spans="1:15" ht="18.75" customHeight="1" x14ac:dyDescent="0.2">
      <c r="A74" s="30" t="s">
        <v>33</v>
      </c>
      <c r="B74" s="136"/>
      <c r="C74" s="137"/>
      <c r="D74" s="13"/>
      <c r="E74" s="32" t="s">
        <v>37</v>
      </c>
      <c r="F74" s="14" t="s">
        <v>145</v>
      </c>
      <c r="G74" s="33" t="s">
        <v>43</v>
      </c>
      <c r="H74" s="13"/>
      <c r="I74" s="32" t="s">
        <v>37</v>
      </c>
      <c r="J74" s="14" t="s">
        <v>156</v>
      </c>
      <c r="K74" s="55" t="s">
        <v>43</v>
      </c>
      <c r="L74" s="13"/>
      <c r="M74" s="32" t="s">
        <v>37</v>
      </c>
      <c r="N74" s="14" t="s">
        <v>172</v>
      </c>
      <c r="O74" s="33" t="s">
        <v>43</v>
      </c>
    </row>
    <row r="75" spans="1:15" ht="18.75" customHeight="1" x14ac:dyDescent="0.2">
      <c r="A75" s="32" t="s">
        <v>37</v>
      </c>
      <c r="B75" s="14" t="s">
        <v>134</v>
      </c>
      <c r="C75" s="33" t="s">
        <v>43</v>
      </c>
      <c r="D75" s="13"/>
      <c r="E75" s="34"/>
      <c r="F75" s="18" t="s">
        <v>146</v>
      </c>
      <c r="G75" s="35">
        <v>273</v>
      </c>
      <c r="H75" s="13"/>
      <c r="I75" s="58"/>
      <c r="J75" s="15" t="s">
        <v>157</v>
      </c>
      <c r="K75" s="50"/>
      <c r="L75" s="13"/>
      <c r="M75" s="34"/>
      <c r="N75" s="18" t="s">
        <v>173</v>
      </c>
      <c r="O75" s="35">
        <v>539</v>
      </c>
    </row>
    <row r="76" spans="1:15" ht="18.75" customHeight="1" x14ac:dyDescent="0.2">
      <c r="A76" s="34"/>
      <c r="B76" s="18" t="s">
        <v>135</v>
      </c>
      <c r="C76" s="35">
        <v>616</v>
      </c>
      <c r="D76" s="13"/>
      <c r="E76" s="36" t="s">
        <v>39</v>
      </c>
      <c r="F76" s="20" t="s">
        <v>147</v>
      </c>
      <c r="G76" s="35">
        <v>33</v>
      </c>
      <c r="H76" s="13"/>
      <c r="I76" s="56"/>
      <c r="J76" s="18" t="s">
        <v>158</v>
      </c>
      <c r="K76" s="50">
        <v>7.3</v>
      </c>
      <c r="L76" s="13"/>
      <c r="M76" s="36" t="s">
        <v>174</v>
      </c>
      <c r="N76" s="20" t="s">
        <v>175</v>
      </c>
      <c r="O76" s="35">
        <v>193</v>
      </c>
    </row>
    <row r="77" spans="1:15" ht="18.75" customHeight="1" x14ac:dyDescent="0.2">
      <c r="A77" s="36" t="s">
        <v>39</v>
      </c>
      <c r="B77" s="20" t="s">
        <v>136</v>
      </c>
      <c r="C77" s="35">
        <v>37</v>
      </c>
      <c r="D77" s="13"/>
      <c r="E77" s="117" t="s">
        <v>44</v>
      </c>
      <c r="F77" s="118"/>
      <c r="G77" s="35">
        <v>306</v>
      </c>
      <c r="H77" s="13"/>
      <c r="I77" s="32" t="s">
        <v>39</v>
      </c>
      <c r="J77" s="14" t="s">
        <v>159</v>
      </c>
      <c r="K77" s="50"/>
      <c r="L77" s="13"/>
      <c r="M77" s="117" t="s">
        <v>176</v>
      </c>
      <c r="N77" s="118"/>
      <c r="O77" s="35">
        <v>732</v>
      </c>
    </row>
    <row r="78" spans="1:15" ht="18.75" customHeight="1" x14ac:dyDescent="0.2">
      <c r="A78" s="36" t="s">
        <v>107</v>
      </c>
      <c r="B78" s="21" t="s">
        <v>137</v>
      </c>
      <c r="C78" s="35">
        <v>103</v>
      </c>
      <c r="D78" s="13"/>
      <c r="E78" s="114" t="s">
        <v>148</v>
      </c>
      <c r="F78" s="133"/>
      <c r="G78" s="35">
        <v>150</v>
      </c>
      <c r="H78" s="13"/>
      <c r="I78" s="59"/>
      <c r="J78" s="15" t="s">
        <v>160</v>
      </c>
      <c r="K78" s="50">
        <v>84</v>
      </c>
      <c r="L78" s="13"/>
      <c r="M78" s="114" t="s">
        <v>141</v>
      </c>
      <c r="N78" s="133"/>
      <c r="O78" s="35">
        <v>800</v>
      </c>
    </row>
    <row r="79" spans="1:15" ht="18.75" customHeight="1" x14ac:dyDescent="0.2">
      <c r="A79" s="117" t="s">
        <v>44</v>
      </c>
      <c r="B79" s="118"/>
      <c r="C79" s="35">
        <v>755</v>
      </c>
      <c r="D79" s="13"/>
      <c r="E79" s="114" t="s">
        <v>79</v>
      </c>
      <c r="F79" s="133"/>
      <c r="G79" s="35">
        <v>456</v>
      </c>
      <c r="H79" s="13"/>
      <c r="I79" s="32" t="s">
        <v>107</v>
      </c>
      <c r="J79" s="14" t="s">
        <v>161</v>
      </c>
      <c r="K79" s="50"/>
      <c r="L79" s="13"/>
      <c r="M79" s="114" t="s">
        <v>79</v>
      </c>
      <c r="N79" s="133"/>
      <c r="O79" s="35">
        <v>1532</v>
      </c>
    </row>
    <row r="80" spans="1:15" ht="18.75" customHeight="1" x14ac:dyDescent="0.2">
      <c r="A80" s="114" t="s">
        <v>117</v>
      </c>
      <c r="B80" s="133"/>
      <c r="C80" s="35">
        <v>200</v>
      </c>
      <c r="D80" s="13"/>
      <c r="E80" s="114" t="s">
        <v>149</v>
      </c>
      <c r="F80" s="133"/>
      <c r="G80" s="35">
        <v>14</v>
      </c>
      <c r="H80" s="13"/>
      <c r="I80" s="60"/>
      <c r="J80" s="18" t="s">
        <v>162</v>
      </c>
      <c r="K80" s="50">
        <v>234</v>
      </c>
      <c r="L80" s="13"/>
      <c r="M80" s="114" t="s">
        <v>138</v>
      </c>
      <c r="N80" s="133"/>
      <c r="O80" s="35">
        <v>155</v>
      </c>
    </row>
    <row r="81" spans="1:15" ht="18.75" customHeight="1" x14ac:dyDescent="0.2">
      <c r="A81" s="114" t="s">
        <v>79</v>
      </c>
      <c r="B81" s="133"/>
      <c r="C81" s="35">
        <v>955</v>
      </c>
      <c r="D81" s="13"/>
      <c r="E81" s="114" t="s">
        <v>139</v>
      </c>
      <c r="F81" s="133"/>
      <c r="G81" s="35">
        <v>469</v>
      </c>
      <c r="H81" s="13"/>
      <c r="I81" s="117" t="s">
        <v>163</v>
      </c>
      <c r="J81" s="118"/>
      <c r="K81" s="35">
        <v>1021</v>
      </c>
      <c r="L81" s="13"/>
      <c r="M81" s="114" t="s">
        <v>139</v>
      </c>
      <c r="N81" s="133"/>
      <c r="O81" s="35">
        <v>1547</v>
      </c>
    </row>
    <row r="82" spans="1:15" ht="18.75" customHeight="1" x14ac:dyDescent="0.2">
      <c r="A82" s="114" t="s">
        <v>138</v>
      </c>
      <c r="B82" s="133"/>
      <c r="C82" s="35">
        <v>10</v>
      </c>
      <c r="D82" s="13"/>
      <c r="E82" s="114" t="s">
        <v>190</v>
      </c>
      <c r="F82" s="133"/>
      <c r="G82" s="35">
        <v>150</v>
      </c>
      <c r="H82" s="13"/>
      <c r="I82" s="114" t="s">
        <v>117</v>
      </c>
      <c r="J82" s="133"/>
      <c r="K82" s="35">
        <v>70</v>
      </c>
      <c r="L82" s="13"/>
      <c r="M82" s="114" t="s">
        <v>177</v>
      </c>
      <c r="N82" s="133"/>
      <c r="O82" s="35">
        <v>150</v>
      </c>
    </row>
    <row r="83" spans="1:15" ht="18.75" customHeight="1" x14ac:dyDescent="0.2">
      <c r="A83" s="114" t="s">
        <v>139</v>
      </c>
      <c r="B83" s="133"/>
      <c r="C83" s="35">
        <v>965</v>
      </c>
      <c r="D83" s="13"/>
      <c r="E83" s="114" t="s">
        <v>48</v>
      </c>
      <c r="F83" s="133"/>
      <c r="G83" s="35">
        <v>619</v>
      </c>
      <c r="H83" s="13"/>
      <c r="I83" s="114" t="s">
        <v>79</v>
      </c>
      <c r="J83" s="133"/>
      <c r="K83" s="35">
        <v>1091</v>
      </c>
      <c r="L83" s="13"/>
      <c r="M83" s="114" t="s">
        <v>48</v>
      </c>
      <c r="N83" s="133"/>
      <c r="O83" s="35">
        <v>1697</v>
      </c>
    </row>
    <row r="84" spans="1:15" ht="18.75" customHeight="1" thickBot="1" x14ac:dyDescent="0.25">
      <c r="A84" s="114" t="s">
        <v>190</v>
      </c>
      <c r="B84" s="133"/>
      <c r="C84" s="35">
        <v>150</v>
      </c>
      <c r="D84" s="13"/>
      <c r="E84" s="106" t="s">
        <v>150</v>
      </c>
      <c r="F84" s="116"/>
      <c r="G84" s="39">
        <v>6.19</v>
      </c>
      <c r="H84" s="13"/>
      <c r="I84" s="114" t="s">
        <v>164</v>
      </c>
      <c r="J84" s="133"/>
      <c r="K84" s="35">
        <v>22</v>
      </c>
      <c r="L84" s="13"/>
      <c r="M84" s="106" t="s">
        <v>150</v>
      </c>
      <c r="N84" s="116"/>
      <c r="O84" s="39">
        <v>16.97</v>
      </c>
    </row>
    <row r="85" spans="1:15" ht="18.75" customHeight="1" x14ac:dyDescent="0.2">
      <c r="A85" s="114" t="s">
        <v>48</v>
      </c>
      <c r="B85" s="133"/>
      <c r="C85" s="35">
        <v>1115</v>
      </c>
      <c r="D85" s="13"/>
      <c r="E85" s="13"/>
      <c r="F85" s="13"/>
      <c r="G85" s="13"/>
      <c r="H85" s="13"/>
      <c r="I85" s="114" t="s">
        <v>48</v>
      </c>
      <c r="J85" s="133"/>
      <c r="K85" s="35">
        <v>1113</v>
      </c>
      <c r="L85" s="13"/>
      <c r="M85" s="13"/>
      <c r="N85" s="13"/>
      <c r="O85" s="13"/>
    </row>
    <row r="86" spans="1:15" ht="18.75" customHeight="1" thickBot="1" x14ac:dyDescent="0.25">
      <c r="A86" s="106" t="s">
        <v>140</v>
      </c>
      <c r="B86" s="116"/>
      <c r="C86" s="39">
        <f>C85/100</f>
        <v>11.15</v>
      </c>
      <c r="D86" s="13"/>
      <c r="E86" s="13"/>
      <c r="F86" s="13"/>
      <c r="G86" s="13"/>
      <c r="H86" s="13"/>
      <c r="I86" s="106" t="s">
        <v>165</v>
      </c>
      <c r="J86" s="116"/>
      <c r="K86" s="39">
        <v>31.52</v>
      </c>
      <c r="L86" s="13"/>
      <c r="M86" s="13"/>
      <c r="N86" s="13"/>
      <c r="O86" s="13"/>
    </row>
    <row r="87" spans="1:15" ht="18" customHeight="1" thickBot="1" x14ac:dyDescent="0.25">
      <c r="A87" s="49"/>
      <c r="B87" s="49"/>
      <c r="C87" s="52"/>
      <c r="D87" s="13"/>
      <c r="E87" s="13"/>
      <c r="F87" s="13"/>
      <c r="G87" s="13"/>
      <c r="H87" s="13"/>
      <c r="I87" s="49"/>
      <c r="J87" s="49"/>
      <c r="K87" s="52"/>
      <c r="L87" s="13"/>
      <c r="M87" s="13"/>
      <c r="N87" s="13"/>
      <c r="O87" s="13"/>
    </row>
    <row r="88" spans="1:15" ht="17.25" customHeight="1" thickBot="1" x14ac:dyDescent="0.25">
      <c r="A88" s="122" t="s">
        <v>187</v>
      </c>
      <c r="B88" s="123"/>
      <c r="C88" s="124"/>
      <c r="D88" s="13"/>
      <c r="E88" s="122" t="s">
        <v>187</v>
      </c>
      <c r="F88" s="123"/>
      <c r="G88" s="124"/>
      <c r="H88" s="13"/>
      <c r="I88" s="122" t="s">
        <v>187</v>
      </c>
      <c r="J88" s="123"/>
      <c r="K88" s="124"/>
      <c r="L88" s="13"/>
      <c r="M88" s="122" t="s">
        <v>187</v>
      </c>
      <c r="N88" s="123"/>
      <c r="O88" s="124"/>
    </row>
    <row r="89" spans="1:15" ht="18" customHeight="1" thickBot="1" x14ac:dyDescent="0.25"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</row>
    <row r="90" spans="1:15" x14ac:dyDescent="0.2">
      <c r="A90" s="108" t="s">
        <v>178</v>
      </c>
      <c r="B90" s="109"/>
      <c r="C90" s="110"/>
      <c r="D90" s="13"/>
      <c r="E90" s="108" t="s">
        <v>188</v>
      </c>
      <c r="F90" s="109"/>
      <c r="G90" s="110"/>
      <c r="H90" s="13"/>
      <c r="I90" s="108" t="s">
        <v>199</v>
      </c>
      <c r="J90" s="109"/>
      <c r="K90" s="110"/>
      <c r="L90" s="13"/>
      <c r="M90" s="108" t="s">
        <v>208</v>
      </c>
      <c r="N90" s="109"/>
      <c r="O90" s="110"/>
    </row>
    <row r="91" spans="1:15" ht="15" customHeight="1" thickBot="1" x14ac:dyDescent="0.25">
      <c r="A91" s="111"/>
      <c r="B91" s="112"/>
      <c r="C91" s="113"/>
      <c r="D91" s="13"/>
      <c r="E91" s="111"/>
      <c r="F91" s="112"/>
      <c r="G91" s="113"/>
      <c r="H91" s="13"/>
      <c r="I91" s="111"/>
      <c r="J91" s="112"/>
      <c r="K91" s="113"/>
      <c r="L91" s="13"/>
      <c r="M91" s="111"/>
      <c r="N91" s="112"/>
      <c r="O91" s="113"/>
    </row>
    <row r="92" spans="1:15" ht="19.5" customHeight="1" x14ac:dyDescent="0.2">
      <c r="A92" s="23" t="s">
        <v>168</v>
      </c>
      <c r="B92" s="89" t="s">
        <v>125</v>
      </c>
      <c r="C92" s="89" t="s">
        <v>129</v>
      </c>
      <c r="D92" s="13"/>
      <c r="E92" s="23" t="s">
        <v>168</v>
      </c>
      <c r="F92" s="87" t="s">
        <v>125</v>
      </c>
      <c r="G92" s="88" t="s">
        <v>129</v>
      </c>
      <c r="H92" s="13"/>
      <c r="I92" s="23" t="s">
        <v>168</v>
      </c>
      <c r="J92" s="87" t="s">
        <v>125</v>
      </c>
      <c r="K92" s="88" t="s">
        <v>129</v>
      </c>
      <c r="L92" s="13"/>
      <c r="M92" s="23" t="s">
        <v>168</v>
      </c>
      <c r="N92" s="87" t="s">
        <v>125</v>
      </c>
      <c r="O92" s="88" t="s">
        <v>129</v>
      </c>
    </row>
    <row r="93" spans="1:15" ht="19.5" customHeight="1" x14ac:dyDescent="0.2">
      <c r="A93" s="23" t="s">
        <v>179</v>
      </c>
      <c r="B93" s="15">
        <v>0.5</v>
      </c>
      <c r="C93" s="24">
        <v>4.4444444444444446E-2</v>
      </c>
      <c r="D93" s="13"/>
      <c r="E93" s="23" t="s">
        <v>143</v>
      </c>
      <c r="F93" s="63">
        <v>0.75</v>
      </c>
      <c r="G93" s="62">
        <v>4.5138888888888888E-2</v>
      </c>
      <c r="H93" s="13"/>
      <c r="I93" s="23" t="s">
        <v>179</v>
      </c>
      <c r="J93" s="63">
        <v>0.5</v>
      </c>
      <c r="K93" s="62">
        <v>4.3749999999999997E-2</v>
      </c>
      <c r="L93" s="13"/>
      <c r="M93" s="23" t="s">
        <v>179</v>
      </c>
      <c r="N93" s="63">
        <v>0.5</v>
      </c>
      <c r="O93" s="62">
        <v>4.3055555555555562E-2</v>
      </c>
    </row>
    <row r="94" spans="1:15" ht="19.5" customHeight="1" x14ac:dyDescent="0.2">
      <c r="A94" s="25" t="s">
        <v>180</v>
      </c>
      <c r="B94" s="18" t="s">
        <v>131</v>
      </c>
      <c r="C94" s="26"/>
      <c r="D94" s="13"/>
      <c r="E94" s="25" t="s">
        <v>144</v>
      </c>
      <c r="F94" s="64" t="s">
        <v>131</v>
      </c>
      <c r="G94" s="53"/>
      <c r="H94" s="13"/>
      <c r="I94" s="25" t="s">
        <v>180</v>
      </c>
      <c r="J94" s="64" t="s">
        <v>131</v>
      </c>
      <c r="K94" s="53"/>
      <c r="L94" s="13"/>
      <c r="M94" s="25" t="s">
        <v>209</v>
      </c>
      <c r="N94" s="64" t="s">
        <v>131</v>
      </c>
      <c r="O94" s="53"/>
    </row>
    <row r="95" spans="1:15" ht="19.5" customHeight="1" x14ac:dyDescent="0.2">
      <c r="A95" s="27" t="s">
        <v>31</v>
      </c>
      <c r="B95" s="127" t="s">
        <v>34</v>
      </c>
      <c r="C95" s="128"/>
      <c r="D95" s="13"/>
      <c r="E95" s="27" t="s">
        <v>31</v>
      </c>
      <c r="F95" s="127" t="s">
        <v>34</v>
      </c>
      <c r="G95" s="128"/>
      <c r="H95" s="13"/>
      <c r="I95" s="27" t="s">
        <v>31</v>
      </c>
      <c r="J95" s="127" t="s">
        <v>34</v>
      </c>
      <c r="K95" s="128"/>
      <c r="L95" s="13"/>
      <c r="M95" s="27" t="s">
        <v>31</v>
      </c>
      <c r="N95" s="127" t="s">
        <v>34</v>
      </c>
      <c r="O95" s="128"/>
    </row>
    <row r="96" spans="1:15" ht="19.5" customHeight="1" x14ac:dyDescent="0.2">
      <c r="A96" s="28" t="s">
        <v>59</v>
      </c>
      <c r="B96" s="120" t="s">
        <v>35</v>
      </c>
      <c r="C96" s="121"/>
      <c r="D96" s="13"/>
      <c r="E96" s="28" t="s">
        <v>192</v>
      </c>
      <c r="F96" s="120" t="s">
        <v>35</v>
      </c>
      <c r="G96" s="121"/>
      <c r="H96" s="13"/>
      <c r="I96" s="28" t="s">
        <v>191</v>
      </c>
      <c r="J96" s="120" t="s">
        <v>35</v>
      </c>
      <c r="K96" s="121"/>
      <c r="L96" s="13"/>
      <c r="M96" s="28" t="s">
        <v>116</v>
      </c>
      <c r="N96" s="120" t="s">
        <v>35</v>
      </c>
      <c r="O96" s="121"/>
    </row>
    <row r="97" spans="1:15" ht="19.5" customHeight="1" x14ac:dyDescent="0.2">
      <c r="A97" s="28" t="s">
        <v>33</v>
      </c>
      <c r="B97" s="120"/>
      <c r="C97" s="121"/>
      <c r="D97" s="13"/>
      <c r="E97" s="28" t="s">
        <v>193</v>
      </c>
      <c r="F97" s="120"/>
      <c r="G97" s="121"/>
      <c r="H97" s="13"/>
      <c r="I97" s="28" t="s">
        <v>200</v>
      </c>
      <c r="J97" s="120" t="s">
        <v>201</v>
      </c>
      <c r="K97" s="121"/>
      <c r="L97" s="13"/>
      <c r="M97" s="28" t="s">
        <v>170</v>
      </c>
      <c r="N97" s="120" t="s">
        <v>201</v>
      </c>
      <c r="O97" s="121"/>
    </row>
    <row r="98" spans="1:15" ht="19.5" customHeight="1" x14ac:dyDescent="0.2">
      <c r="A98" s="54" t="s">
        <v>37</v>
      </c>
      <c r="B98" s="61" t="s">
        <v>181</v>
      </c>
      <c r="C98" s="55" t="s">
        <v>43</v>
      </c>
      <c r="D98" s="13"/>
      <c r="E98" s="54" t="s">
        <v>37</v>
      </c>
      <c r="F98" s="61" t="s">
        <v>194</v>
      </c>
      <c r="G98" s="55" t="s">
        <v>43</v>
      </c>
      <c r="H98" s="13"/>
      <c r="I98" s="54" t="s">
        <v>37</v>
      </c>
      <c r="J98" s="61" t="s">
        <v>202</v>
      </c>
      <c r="K98" s="55" t="s">
        <v>43</v>
      </c>
      <c r="L98" s="13"/>
      <c r="M98" s="32" t="s">
        <v>37</v>
      </c>
      <c r="N98" s="61" t="s">
        <v>210</v>
      </c>
      <c r="O98" s="55" t="s">
        <v>43</v>
      </c>
    </row>
    <row r="99" spans="1:15" ht="19.5" customHeight="1" x14ac:dyDescent="0.2">
      <c r="A99" s="57"/>
      <c r="B99" s="18" t="s">
        <v>182</v>
      </c>
      <c r="C99" s="50">
        <v>182</v>
      </c>
      <c r="D99" s="13"/>
      <c r="E99" s="57"/>
      <c r="F99" s="18" t="s">
        <v>195</v>
      </c>
      <c r="G99" s="50">
        <v>228</v>
      </c>
      <c r="H99" s="13"/>
      <c r="I99" s="57"/>
      <c r="J99" s="18" t="s">
        <v>203</v>
      </c>
      <c r="K99" s="50">
        <v>260</v>
      </c>
      <c r="L99" s="13"/>
      <c r="M99" s="56"/>
      <c r="N99" s="18" t="s">
        <v>211</v>
      </c>
      <c r="O99" s="50">
        <v>359</v>
      </c>
    </row>
    <row r="100" spans="1:15" ht="19.5" customHeight="1" x14ac:dyDescent="0.2">
      <c r="A100" s="36" t="s">
        <v>39</v>
      </c>
      <c r="B100" s="20" t="s">
        <v>183</v>
      </c>
      <c r="C100" s="35">
        <v>22</v>
      </c>
      <c r="D100" s="13"/>
      <c r="E100" s="36" t="s">
        <v>39</v>
      </c>
      <c r="F100" s="20" t="s">
        <v>196</v>
      </c>
      <c r="G100" s="35">
        <v>34</v>
      </c>
      <c r="H100" s="13"/>
      <c r="I100" s="36" t="s">
        <v>39</v>
      </c>
      <c r="J100" s="20" t="s">
        <v>204</v>
      </c>
      <c r="K100" s="35">
        <v>19</v>
      </c>
      <c r="L100" s="13"/>
      <c r="M100" s="36" t="s">
        <v>174</v>
      </c>
      <c r="N100" s="20" t="s">
        <v>212</v>
      </c>
      <c r="O100" s="35">
        <v>128</v>
      </c>
    </row>
    <row r="101" spans="1:15" ht="19.5" customHeight="1" x14ac:dyDescent="0.2">
      <c r="A101" s="117" t="s">
        <v>176</v>
      </c>
      <c r="B101" s="118"/>
      <c r="C101" s="35">
        <v>204</v>
      </c>
      <c r="E101" s="117" t="s">
        <v>176</v>
      </c>
      <c r="F101" s="118"/>
      <c r="G101" s="35">
        <v>162</v>
      </c>
      <c r="I101" s="65" t="s">
        <v>206</v>
      </c>
      <c r="J101" s="22" t="s">
        <v>205</v>
      </c>
      <c r="K101" s="35">
        <v>4840</v>
      </c>
      <c r="M101" s="117" t="s">
        <v>176</v>
      </c>
      <c r="N101" s="118"/>
      <c r="O101" s="35">
        <v>488</v>
      </c>
    </row>
    <row r="102" spans="1:15" ht="19.5" customHeight="1" x14ac:dyDescent="0.2">
      <c r="A102" s="114" t="s">
        <v>184</v>
      </c>
      <c r="B102" s="133"/>
      <c r="C102" s="35">
        <v>180</v>
      </c>
      <c r="E102" s="114" t="s">
        <v>197</v>
      </c>
      <c r="F102" s="133"/>
      <c r="G102" s="35">
        <v>150</v>
      </c>
      <c r="I102" s="117" t="s">
        <v>176</v>
      </c>
      <c r="J102" s="118"/>
      <c r="K102" s="35">
        <v>5119</v>
      </c>
      <c r="M102" s="114" t="s">
        <v>207</v>
      </c>
      <c r="N102" s="133"/>
      <c r="O102" s="35">
        <v>800</v>
      </c>
    </row>
    <row r="103" spans="1:15" ht="19.5" customHeight="1" x14ac:dyDescent="0.2">
      <c r="A103" s="114" t="s">
        <v>79</v>
      </c>
      <c r="B103" s="133"/>
      <c r="C103" s="35">
        <v>384</v>
      </c>
      <c r="E103" s="114" t="s">
        <v>79</v>
      </c>
      <c r="F103" s="133"/>
      <c r="G103" s="35">
        <v>411</v>
      </c>
      <c r="I103" s="114" t="s">
        <v>207</v>
      </c>
      <c r="J103" s="133"/>
      <c r="K103" s="35">
        <v>800</v>
      </c>
      <c r="M103" s="114" t="s">
        <v>79</v>
      </c>
      <c r="N103" s="133"/>
      <c r="O103" s="35">
        <v>1288</v>
      </c>
    </row>
    <row r="104" spans="1:15" ht="19.5" customHeight="1" x14ac:dyDescent="0.2">
      <c r="A104" s="114" t="s">
        <v>185</v>
      </c>
      <c r="B104" s="133"/>
      <c r="C104" s="35">
        <v>58</v>
      </c>
      <c r="E104" s="114" t="s">
        <v>198</v>
      </c>
      <c r="F104" s="133"/>
      <c r="G104" s="35">
        <v>41</v>
      </c>
      <c r="I104" s="114" t="s">
        <v>79</v>
      </c>
      <c r="J104" s="133"/>
      <c r="K104" s="35">
        <v>5919</v>
      </c>
      <c r="M104" s="114" t="s">
        <v>138</v>
      </c>
      <c r="N104" s="133"/>
      <c r="O104" s="35">
        <v>13</v>
      </c>
    </row>
    <row r="105" spans="1:15" ht="19.5" customHeight="1" x14ac:dyDescent="0.2">
      <c r="A105" s="114" t="s">
        <v>48</v>
      </c>
      <c r="B105" s="133"/>
      <c r="C105" s="35">
        <v>441</v>
      </c>
      <c r="E105" s="114" t="s">
        <v>48</v>
      </c>
      <c r="F105" s="133"/>
      <c r="G105" s="35">
        <v>452</v>
      </c>
      <c r="I105" s="114" t="s">
        <v>164</v>
      </c>
      <c r="J105" s="133"/>
      <c r="K105" s="35">
        <v>118</v>
      </c>
      <c r="M105" s="114" t="s">
        <v>139</v>
      </c>
      <c r="N105" s="133"/>
      <c r="O105" s="35">
        <v>1301</v>
      </c>
    </row>
    <row r="106" spans="1:15" ht="19.5" customHeight="1" thickBot="1" x14ac:dyDescent="0.25">
      <c r="A106" s="106" t="s">
        <v>186</v>
      </c>
      <c r="B106" s="116"/>
      <c r="C106" s="39">
        <v>4.41</v>
      </c>
      <c r="E106" s="106" t="s">
        <v>186</v>
      </c>
      <c r="F106" s="116"/>
      <c r="G106" s="39">
        <v>4.5199999999999996</v>
      </c>
      <c r="I106" s="114" t="s">
        <v>48</v>
      </c>
      <c r="J106" s="133"/>
      <c r="K106" s="35">
        <v>6038</v>
      </c>
      <c r="M106" s="114" t="s">
        <v>177</v>
      </c>
      <c r="N106" s="133"/>
      <c r="O106" s="35">
        <v>150</v>
      </c>
    </row>
    <row r="107" spans="1:15" ht="19.5" customHeight="1" thickBot="1" x14ac:dyDescent="0.25">
      <c r="I107" s="106" t="s">
        <v>186</v>
      </c>
      <c r="J107" s="116"/>
      <c r="K107" s="39">
        <v>60.38</v>
      </c>
      <c r="M107" s="114" t="s">
        <v>48</v>
      </c>
      <c r="N107" s="133"/>
      <c r="O107" s="35">
        <v>1451</v>
      </c>
    </row>
    <row r="108" spans="1:15" ht="19.5" customHeight="1" thickBot="1" x14ac:dyDescent="0.25">
      <c r="I108" s="49"/>
      <c r="J108" s="49"/>
      <c r="K108" s="52"/>
      <c r="M108" s="106" t="s">
        <v>150</v>
      </c>
      <c r="N108" s="116"/>
      <c r="O108" s="39">
        <v>14.51</v>
      </c>
    </row>
    <row r="109" spans="1:15" ht="13.5" thickBot="1" x14ac:dyDescent="0.25">
      <c r="A109" s="98"/>
      <c r="B109" s="155" t="s">
        <v>215</v>
      </c>
      <c r="C109" s="156"/>
      <c r="D109" s="156"/>
      <c r="E109" s="156"/>
      <c r="F109" s="157"/>
      <c r="G109" s="72"/>
      <c r="I109" s="49"/>
      <c r="J109" s="49"/>
      <c r="K109" s="52"/>
      <c r="M109" s="49"/>
      <c r="N109" s="49"/>
      <c r="O109" s="52"/>
    </row>
    <row r="110" spans="1:15" ht="13.5" thickBot="1" x14ac:dyDescent="0.25"/>
    <row r="111" spans="1:15" x14ac:dyDescent="0.2">
      <c r="A111" s="108" t="s">
        <v>216</v>
      </c>
      <c r="B111" s="109"/>
      <c r="C111" s="110"/>
      <c r="E111" s="108" t="s">
        <v>226</v>
      </c>
      <c r="F111" s="109"/>
      <c r="G111" s="110"/>
      <c r="I111" s="108" t="s">
        <v>235</v>
      </c>
      <c r="J111" s="109"/>
      <c r="K111" s="110"/>
      <c r="M111" s="108" t="s">
        <v>248</v>
      </c>
      <c r="N111" s="109"/>
      <c r="O111" s="110"/>
    </row>
    <row r="112" spans="1:15" ht="18.75" customHeight="1" thickBot="1" x14ac:dyDescent="0.25">
      <c r="A112" s="111"/>
      <c r="B112" s="112"/>
      <c r="C112" s="113"/>
      <c r="E112" s="111"/>
      <c r="F112" s="112"/>
      <c r="G112" s="113"/>
      <c r="I112" s="152"/>
      <c r="J112" s="153"/>
      <c r="K112" s="154"/>
      <c r="M112" s="111"/>
      <c r="N112" s="112"/>
      <c r="O112" s="113"/>
    </row>
    <row r="113" spans="1:15" ht="17.25" customHeight="1" x14ac:dyDescent="0.2">
      <c r="A113" s="23" t="s">
        <v>168</v>
      </c>
      <c r="B113" s="87" t="s">
        <v>125</v>
      </c>
      <c r="C113" s="88" t="s">
        <v>129</v>
      </c>
      <c r="E113" s="23" t="s">
        <v>168</v>
      </c>
      <c r="F113" s="87" t="s">
        <v>125</v>
      </c>
      <c r="G113" s="88" t="s">
        <v>129</v>
      </c>
      <c r="I113" s="74" t="s">
        <v>236</v>
      </c>
      <c r="J113" s="75">
        <v>100</v>
      </c>
      <c r="K113" s="76" t="s">
        <v>245</v>
      </c>
      <c r="M113" s="23" t="s">
        <v>249</v>
      </c>
      <c r="N113" s="82">
        <v>1</v>
      </c>
      <c r="O113" s="83">
        <v>80</v>
      </c>
    </row>
    <row r="114" spans="1:15" ht="17.25" customHeight="1" x14ac:dyDescent="0.2">
      <c r="A114" s="23" t="s">
        <v>217</v>
      </c>
      <c r="B114" s="63">
        <v>1.5</v>
      </c>
      <c r="C114" s="62">
        <v>4.3101851851851856E-2</v>
      </c>
      <c r="E114" s="23" t="s">
        <v>227</v>
      </c>
      <c r="F114" s="63">
        <v>0.5</v>
      </c>
      <c r="G114" s="62">
        <v>4.3749999999999997E-2</v>
      </c>
      <c r="I114" s="38" t="s">
        <v>238</v>
      </c>
      <c r="J114" s="77">
        <v>1600</v>
      </c>
      <c r="K114" s="78" t="s">
        <v>246</v>
      </c>
      <c r="M114" s="23" t="s">
        <v>250</v>
      </c>
      <c r="N114" s="82">
        <v>31</v>
      </c>
      <c r="O114" s="83">
        <v>272</v>
      </c>
    </row>
    <row r="115" spans="1:15" ht="17.25" customHeight="1" x14ac:dyDescent="0.2">
      <c r="A115" s="25" t="s">
        <v>218</v>
      </c>
      <c r="B115" s="64" t="s">
        <v>131</v>
      </c>
      <c r="C115" s="53"/>
      <c r="E115" s="25" t="s">
        <v>228</v>
      </c>
      <c r="F115" s="64" t="s">
        <v>131</v>
      </c>
      <c r="G115" s="53"/>
      <c r="I115" s="38" t="s">
        <v>239</v>
      </c>
      <c r="J115" s="77">
        <v>800</v>
      </c>
      <c r="K115" s="78" t="s">
        <v>247</v>
      </c>
      <c r="M115" s="23" t="s">
        <v>251</v>
      </c>
      <c r="N115" s="82">
        <v>63</v>
      </c>
      <c r="O115" s="83">
        <v>952</v>
      </c>
    </row>
    <row r="116" spans="1:15" ht="17.25" customHeight="1" x14ac:dyDescent="0.2">
      <c r="A116" s="27" t="s">
        <v>31</v>
      </c>
      <c r="B116" s="127" t="s">
        <v>34</v>
      </c>
      <c r="C116" s="128"/>
      <c r="E116" s="27" t="s">
        <v>31</v>
      </c>
      <c r="F116" s="127" t="s">
        <v>34</v>
      </c>
      <c r="G116" s="128"/>
      <c r="I116" s="38" t="s">
        <v>240</v>
      </c>
      <c r="J116" s="77">
        <v>175</v>
      </c>
      <c r="K116" s="79"/>
      <c r="M116" s="23" t="s">
        <v>252</v>
      </c>
      <c r="N116" s="82">
        <v>37.9</v>
      </c>
      <c r="O116" s="83">
        <v>1279</v>
      </c>
    </row>
    <row r="117" spans="1:15" ht="17.25" customHeight="1" x14ac:dyDescent="0.2">
      <c r="A117" s="28" t="s">
        <v>116</v>
      </c>
      <c r="B117" s="120" t="s">
        <v>35</v>
      </c>
      <c r="C117" s="121"/>
      <c r="E117" s="28" t="s">
        <v>229</v>
      </c>
      <c r="F117" s="120" t="s">
        <v>35</v>
      </c>
      <c r="G117" s="121"/>
      <c r="I117" s="38" t="s">
        <v>241</v>
      </c>
      <c r="J117" s="77">
        <v>200</v>
      </c>
      <c r="K117" s="79"/>
      <c r="M117" s="23" t="s">
        <v>253</v>
      </c>
      <c r="N117" s="82">
        <v>4.4000000000000004</v>
      </c>
      <c r="O117" s="83">
        <v>356</v>
      </c>
    </row>
    <row r="118" spans="1:15" ht="17.25" customHeight="1" x14ac:dyDescent="0.2">
      <c r="A118" s="28" t="s">
        <v>219</v>
      </c>
      <c r="B118" s="120" t="s">
        <v>133</v>
      </c>
      <c r="C118" s="121"/>
      <c r="E118" s="28" t="s">
        <v>230</v>
      </c>
      <c r="F118" s="129"/>
      <c r="G118" s="130"/>
      <c r="I118" s="38" t="s">
        <v>243</v>
      </c>
      <c r="J118" s="77">
        <v>2875</v>
      </c>
      <c r="K118" s="79"/>
      <c r="M118" s="23" t="s">
        <v>254</v>
      </c>
      <c r="N118" s="82">
        <v>63</v>
      </c>
      <c r="O118" s="83">
        <v>713</v>
      </c>
    </row>
    <row r="119" spans="1:15" ht="17.25" customHeight="1" thickBot="1" x14ac:dyDescent="0.25">
      <c r="A119" s="28" t="s">
        <v>33</v>
      </c>
      <c r="B119" s="120"/>
      <c r="C119" s="121"/>
      <c r="E119" s="65" t="s">
        <v>37</v>
      </c>
      <c r="F119" s="61" t="s">
        <v>231</v>
      </c>
      <c r="G119" s="66" t="s">
        <v>43</v>
      </c>
      <c r="I119" s="16" t="s">
        <v>242</v>
      </c>
      <c r="J119" s="80" t="s">
        <v>244</v>
      </c>
      <c r="K119" s="81"/>
      <c r="M119" s="23" t="s">
        <v>255</v>
      </c>
      <c r="N119" s="82">
        <v>800</v>
      </c>
      <c r="O119" s="83">
        <v>800</v>
      </c>
    </row>
    <row r="120" spans="1:15" ht="17.25" customHeight="1" thickBot="1" x14ac:dyDescent="0.25">
      <c r="A120" s="69" t="s">
        <v>37</v>
      </c>
      <c r="B120" s="61" t="s">
        <v>220</v>
      </c>
      <c r="C120" s="66" t="s">
        <v>43</v>
      </c>
      <c r="E120" s="73"/>
      <c r="F120" s="67" t="s">
        <v>232</v>
      </c>
      <c r="G120" s="50">
        <v>228</v>
      </c>
      <c r="I120" s="108" t="s">
        <v>263</v>
      </c>
      <c r="J120" s="109"/>
      <c r="K120" s="110"/>
      <c r="M120" s="84"/>
      <c r="N120" s="85"/>
      <c r="O120" s="86">
        <v>4453</v>
      </c>
    </row>
    <row r="121" spans="1:15" ht="13.5" thickBot="1" x14ac:dyDescent="0.25">
      <c r="A121" s="70"/>
      <c r="B121" s="67" t="s">
        <v>221</v>
      </c>
      <c r="C121" s="50">
        <v>462</v>
      </c>
      <c r="E121" s="71" t="s">
        <v>39</v>
      </c>
      <c r="F121" s="68" t="s">
        <v>233</v>
      </c>
      <c r="G121" s="35">
        <v>20</v>
      </c>
      <c r="I121" s="111"/>
      <c r="J121" s="112"/>
      <c r="K121" s="113"/>
      <c r="M121" s="108" t="s">
        <v>256</v>
      </c>
      <c r="N121" s="109"/>
      <c r="O121" s="110"/>
    </row>
    <row r="122" spans="1:15" ht="19.5" customHeight="1" thickBot="1" x14ac:dyDescent="0.25">
      <c r="A122" s="71" t="s">
        <v>39</v>
      </c>
      <c r="B122" s="68" t="s">
        <v>222</v>
      </c>
      <c r="C122" s="35">
        <v>28</v>
      </c>
      <c r="E122" s="117" t="s">
        <v>224</v>
      </c>
      <c r="F122" s="118"/>
      <c r="G122" s="35">
        <v>248</v>
      </c>
      <c r="I122" s="94" t="s">
        <v>168</v>
      </c>
      <c r="J122" s="95" t="s">
        <v>264</v>
      </c>
      <c r="K122" s="96" t="s">
        <v>129</v>
      </c>
      <c r="M122" s="111"/>
      <c r="N122" s="112"/>
      <c r="O122" s="113"/>
    </row>
    <row r="123" spans="1:15" ht="19.5" customHeight="1" x14ac:dyDescent="0.2">
      <c r="A123" s="65" t="s">
        <v>107</v>
      </c>
      <c r="B123" s="22" t="s">
        <v>223</v>
      </c>
      <c r="C123" s="35">
        <v>77</v>
      </c>
      <c r="E123" s="114" t="s">
        <v>138</v>
      </c>
      <c r="F123" s="133"/>
      <c r="G123" s="35">
        <v>7</v>
      </c>
      <c r="I123" s="23" t="s">
        <v>217</v>
      </c>
      <c r="J123" s="90">
        <v>4.4444444444444446E-2</v>
      </c>
      <c r="K123" s="62" t="s">
        <v>130</v>
      </c>
      <c r="M123" s="23" t="s">
        <v>257</v>
      </c>
      <c r="N123" s="82">
        <v>1</v>
      </c>
      <c r="O123" s="83">
        <v>52</v>
      </c>
    </row>
    <row r="124" spans="1:15" ht="19.5" customHeight="1" x14ac:dyDescent="0.2">
      <c r="A124" s="117" t="s">
        <v>224</v>
      </c>
      <c r="B124" s="118"/>
      <c r="C124" s="35">
        <v>567</v>
      </c>
      <c r="E124" s="114" t="s">
        <v>48</v>
      </c>
      <c r="F124" s="133"/>
      <c r="G124" s="35">
        <v>255</v>
      </c>
      <c r="I124" s="25" t="s">
        <v>218</v>
      </c>
      <c r="J124" s="64">
        <v>0.75</v>
      </c>
      <c r="K124" s="53">
        <v>1.25</v>
      </c>
      <c r="M124" s="23" t="s">
        <v>258</v>
      </c>
      <c r="N124" s="82">
        <v>31</v>
      </c>
      <c r="O124" s="83">
        <v>177</v>
      </c>
    </row>
    <row r="125" spans="1:15" ht="19.5" customHeight="1" thickBot="1" x14ac:dyDescent="0.25">
      <c r="A125" s="114" t="s">
        <v>138</v>
      </c>
      <c r="B125" s="133"/>
      <c r="C125" s="35">
        <v>6</v>
      </c>
      <c r="E125" s="114" t="s">
        <v>225</v>
      </c>
      <c r="F125" s="133"/>
      <c r="G125" s="35">
        <v>2.6</v>
      </c>
      <c r="I125" s="91" t="s">
        <v>277</v>
      </c>
      <c r="J125" s="148" t="s">
        <v>264</v>
      </c>
      <c r="K125" s="149"/>
      <c r="M125" s="23" t="s">
        <v>262</v>
      </c>
      <c r="N125" s="82">
        <v>63</v>
      </c>
      <c r="O125" s="83">
        <v>595</v>
      </c>
    </row>
    <row r="126" spans="1:15" ht="19.5" customHeight="1" x14ac:dyDescent="0.2">
      <c r="A126" s="114" t="s">
        <v>48</v>
      </c>
      <c r="B126" s="133"/>
      <c r="C126" s="35">
        <v>572</v>
      </c>
      <c r="E126" s="142" t="s">
        <v>234</v>
      </c>
      <c r="F126" s="143"/>
      <c r="G126" s="144"/>
      <c r="I126" s="92" t="s">
        <v>278</v>
      </c>
      <c r="J126" s="150"/>
      <c r="K126" s="151"/>
      <c r="M126" s="23" t="s">
        <v>259</v>
      </c>
      <c r="N126" s="82">
        <v>37.9</v>
      </c>
      <c r="O126" s="83">
        <v>943</v>
      </c>
    </row>
    <row r="127" spans="1:15" ht="19.5" customHeight="1" thickBot="1" x14ac:dyDescent="0.25">
      <c r="A127" s="106" t="s">
        <v>225</v>
      </c>
      <c r="B127" s="116"/>
      <c r="C127" s="39">
        <v>5.72</v>
      </c>
      <c r="E127" s="145"/>
      <c r="F127" s="146"/>
      <c r="G127" s="147"/>
      <c r="I127" s="27" t="s">
        <v>31</v>
      </c>
      <c r="J127" s="127" t="s">
        <v>34</v>
      </c>
      <c r="K127" s="128"/>
      <c r="M127" s="23" t="s">
        <v>260</v>
      </c>
      <c r="N127" s="82">
        <v>4.4000000000000004</v>
      </c>
      <c r="O127" s="83">
        <v>251</v>
      </c>
    </row>
    <row r="128" spans="1:15" ht="19.5" customHeight="1" thickBot="1" x14ac:dyDescent="0.25">
      <c r="I128" s="28" t="s">
        <v>116</v>
      </c>
      <c r="J128" s="120" t="s">
        <v>35</v>
      </c>
      <c r="K128" s="121"/>
      <c r="M128" s="23" t="s">
        <v>261</v>
      </c>
      <c r="N128" s="82">
        <v>63</v>
      </c>
      <c r="O128" s="83">
        <v>394</v>
      </c>
    </row>
    <row r="129" spans="1:15" ht="19.5" customHeight="1" thickBot="1" x14ac:dyDescent="0.25">
      <c r="B129" s="122" t="s">
        <v>213</v>
      </c>
      <c r="C129" s="123"/>
      <c r="D129" s="123"/>
      <c r="E129" s="124"/>
      <c r="I129" s="28" t="s">
        <v>219</v>
      </c>
      <c r="J129" s="120" t="s">
        <v>133</v>
      </c>
      <c r="K129" s="121"/>
      <c r="M129" s="23" t="s">
        <v>255</v>
      </c>
      <c r="N129" s="82">
        <v>800</v>
      </c>
      <c r="O129" s="83">
        <v>800</v>
      </c>
    </row>
    <row r="130" spans="1:15" ht="19.5" customHeight="1" thickBot="1" x14ac:dyDescent="0.25">
      <c r="I130" s="28" t="s">
        <v>33</v>
      </c>
      <c r="J130" s="136" t="s">
        <v>276</v>
      </c>
      <c r="K130" s="137"/>
      <c r="M130" s="84"/>
      <c r="N130" s="85"/>
      <c r="O130" s="86">
        <v>3211</v>
      </c>
    </row>
    <row r="131" spans="1:15" ht="13.5" thickBot="1" x14ac:dyDescent="0.25">
      <c r="A131" s="108" t="s">
        <v>214</v>
      </c>
      <c r="B131" s="109"/>
      <c r="C131" s="110"/>
      <c r="E131" s="108" t="s">
        <v>216</v>
      </c>
      <c r="F131" s="109"/>
      <c r="G131" s="110"/>
      <c r="I131" s="65" t="s">
        <v>268</v>
      </c>
      <c r="J131" s="61" t="s">
        <v>265</v>
      </c>
      <c r="K131" s="66" t="s">
        <v>43</v>
      </c>
      <c r="M131" s="77"/>
      <c r="N131" s="82"/>
      <c r="O131" s="82"/>
    </row>
    <row r="132" spans="1:15" ht="19.5" customHeight="1" thickBot="1" x14ac:dyDescent="0.25">
      <c r="A132" s="111"/>
      <c r="B132" s="112"/>
      <c r="C132" s="113"/>
      <c r="E132" s="111"/>
      <c r="F132" s="112"/>
      <c r="G132" s="113"/>
      <c r="I132" s="73"/>
      <c r="J132" s="67" t="s">
        <v>266</v>
      </c>
      <c r="K132" s="50">
        <v>385</v>
      </c>
      <c r="M132" s="108" t="s">
        <v>293</v>
      </c>
      <c r="N132" s="109"/>
      <c r="O132" s="110"/>
    </row>
    <row r="133" spans="1:15" ht="18.75" customHeight="1" thickBot="1" x14ac:dyDescent="0.25">
      <c r="A133" s="94" t="s">
        <v>168</v>
      </c>
      <c r="B133" s="95" t="s">
        <v>125</v>
      </c>
      <c r="C133" s="96" t="s">
        <v>129</v>
      </c>
      <c r="E133" s="94" t="s">
        <v>168</v>
      </c>
      <c r="F133" s="95" t="s">
        <v>125</v>
      </c>
      <c r="G133" s="96" t="s">
        <v>129</v>
      </c>
      <c r="I133" s="73" t="s">
        <v>267</v>
      </c>
      <c r="J133" s="67" t="s">
        <v>269</v>
      </c>
      <c r="K133" s="50">
        <v>341</v>
      </c>
      <c r="M133" s="111"/>
      <c r="N133" s="112"/>
      <c r="O133" s="113"/>
    </row>
    <row r="134" spans="1:15" ht="18.75" customHeight="1" x14ac:dyDescent="0.2">
      <c r="A134" s="23" t="s">
        <v>143</v>
      </c>
      <c r="B134" s="63">
        <v>0.75</v>
      </c>
      <c r="C134" s="62">
        <v>4.3101851851851856E-2</v>
      </c>
      <c r="E134" s="23" t="s">
        <v>289</v>
      </c>
      <c r="F134" s="63">
        <v>1.25</v>
      </c>
      <c r="G134" s="62" t="s">
        <v>130</v>
      </c>
      <c r="I134" s="73" t="s">
        <v>270</v>
      </c>
      <c r="J134" s="67" t="s">
        <v>271</v>
      </c>
      <c r="K134" s="50">
        <v>23</v>
      </c>
      <c r="M134" s="94" t="s">
        <v>168</v>
      </c>
      <c r="N134" s="95" t="s">
        <v>125</v>
      </c>
      <c r="O134" s="96" t="s">
        <v>129</v>
      </c>
    </row>
    <row r="135" spans="1:15" ht="18.75" customHeight="1" x14ac:dyDescent="0.2">
      <c r="A135" s="25" t="s">
        <v>167</v>
      </c>
      <c r="B135" s="64" t="s">
        <v>131</v>
      </c>
      <c r="C135" s="53"/>
      <c r="E135" s="25" t="s">
        <v>290</v>
      </c>
      <c r="F135" s="64" t="s">
        <v>131</v>
      </c>
      <c r="G135" s="53"/>
      <c r="I135" s="73" t="s">
        <v>279</v>
      </c>
      <c r="J135" s="67" t="s">
        <v>272</v>
      </c>
      <c r="K135" s="50">
        <v>23</v>
      </c>
      <c r="M135" s="23" t="s">
        <v>127</v>
      </c>
      <c r="N135" s="63">
        <v>2</v>
      </c>
      <c r="O135" s="62" t="s">
        <v>130</v>
      </c>
    </row>
    <row r="136" spans="1:15" ht="18.75" customHeight="1" x14ac:dyDescent="0.2">
      <c r="A136" s="27" t="s">
        <v>31</v>
      </c>
      <c r="B136" s="127" t="s">
        <v>34</v>
      </c>
      <c r="C136" s="128"/>
      <c r="E136" s="27" t="s">
        <v>31</v>
      </c>
      <c r="F136" s="127" t="s">
        <v>34</v>
      </c>
      <c r="G136" s="128"/>
      <c r="I136" s="73" t="s">
        <v>107</v>
      </c>
      <c r="J136" s="67" t="s">
        <v>273</v>
      </c>
      <c r="K136" s="50">
        <v>64</v>
      </c>
      <c r="M136" s="25" t="s">
        <v>128</v>
      </c>
      <c r="N136" s="64" t="s">
        <v>131</v>
      </c>
      <c r="O136" s="53"/>
    </row>
    <row r="137" spans="1:15" ht="18.75" customHeight="1" x14ac:dyDescent="0.2">
      <c r="A137" s="28" t="s">
        <v>281</v>
      </c>
      <c r="B137" s="120" t="s">
        <v>35</v>
      </c>
      <c r="C137" s="121"/>
      <c r="E137" s="28" t="s">
        <v>116</v>
      </c>
      <c r="F137" s="120" t="s">
        <v>35</v>
      </c>
      <c r="G137" s="121"/>
      <c r="I137" s="97" t="s">
        <v>280</v>
      </c>
      <c r="J137" s="93" t="s">
        <v>205</v>
      </c>
      <c r="K137" s="50">
        <v>4840</v>
      </c>
      <c r="M137" s="27" t="s">
        <v>31</v>
      </c>
      <c r="N137" s="127" t="s">
        <v>34</v>
      </c>
      <c r="O137" s="128"/>
    </row>
    <row r="138" spans="1:15" ht="18.75" customHeight="1" x14ac:dyDescent="0.2">
      <c r="A138" s="28" t="s">
        <v>33</v>
      </c>
      <c r="B138" s="17"/>
      <c r="C138" s="29"/>
      <c r="E138" s="28" t="s">
        <v>219</v>
      </c>
      <c r="F138" s="120" t="s">
        <v>291</v>
      </c>
      <c r="G138" s="121"/>
      <c r="I138" s="138" t="s">
        <v>224</v>
      </c>
      <c r="J138" s="139"/>
      <c r="K138" s="35">
        <v>5677</v>
      </c>
      <c r="M138" s="28" t="s">
        <v>116</v>
      </c>
      <c r="N138" s="120" t="s">
        <v>35</v>
      </c>
      <c r="O138" s="121"/>
    </row>
    <row r="139" spans="1:15" ht="18.75" customHeight="1" x14ac:dyDescent="0.2">
      <c r="A139" s="65" t="s">
        <v>37</v>
      </c>
      <c r="B139" s="99" t="s">
        <v>172</v>
      </c>
      <c r="C139" s="103" t="s">
        <v>43</v>
      </c>
      <c r="E139" s="28" t="s">
        <v>33</v>
      </c>
      <c r="F139" s="129"/>
      <c r="G139" s="130"/>
      <c r="I139" s="138" t="s">
        <v>274</v>
      </c>
      <c r="J139" s="139"/>
      <c r="K139" s="35">
        <v>800</v>
      </c>
      <c r="M139" s="28" t="s">
        <v>219</v>
      </c>
      <c r="N139" s="120" t="s">
        <v>291</v>
      </c>
      <c r="O139" s="121"/>
    </row>
    <row r="140" spans="1:15" ht="18.75" customHeight="1" x14ac:dyDescent="0.2">
      <c r="A140" s="73"/>
      <c r="B140" s="100" t="s">
        <v>173</v>
      </c>
      <c r="C140" s="35">
        <v>462</v>
      </c>
      <c r="E140" s="65" t="s">
        <v>37</v>
      </c>
      <c r="F140" s="99" t="s">
        <v>265</v>
      </c>
      <c r="G140" s="103" t="s">
        <v>43</v>
      </c>
      <c r="I140" s="140" t="s">
        <v>275</v>
      </c>
      <c r="J140" s="141"/>
      <c r="K140" s="35">
        <v>6477</v>
      </c>
      <c r="M140" s="28" t="s">
        <v>33</v>
      </c>
      <c r="N140" s="129"/>
      <c r="O140" s="130"/>
    </row>
    <row r="141" spans="1:15" ht="18.75" customHeight="1" x14ac:dyDescent="0.2">
      <c r="A141" s="71" t="s">
        <v>174</v>
      </c>
      <c r="B141" s="101" t="s">
        <v>175</v>
      </c>
      <c r="C141" s="35">
        <v>28</v>
      </c>
      <c r="E141" s="73"/>
      <c r="F141" s="100" t="s">
        <v>266</v>
      </c>
      <c r="G141" s="35">
        <v>385</v>
      </c>
      <c r="I141" s="134" t="s">
        <v>164</v>
      </c>
      <c r="J141" s="135"/>
      <c r="K141" s="35">
        <v>130</v>
      </c>
      <c r="M141" s="65" t="s">
        <v>37</v>
      </c>
      <c r="N141" s="99" t="s">
        <v>134</v>
      </c>
      <c r="O141" s="103" t="s">
        <v>43</v>
      </c>
    </row>
    <row r="142" spans="1:15" ht="18.75" customHeight="1" x14ac:dyDescent="0.2">
      <c r="A142" s="117" t="s">
        <v>224</v>
      </c>
      <c r="B142" s="119"/>
      <c r="C142" s="35">
        <v>77</v>
      </c>
      <c r="E142" s="71" t="s">
        <v>39</v>
      </c>
      <c r="F142" s="101" t="s">
        <v>271</v>
      </c>
      <c r="G142" s="35">
        <v>23</v>
      </c>
      <c r="I142" s="134" t="s">
        <v>48</v>
      </c>
      <c r="J142" s="135"/>
      <c r="K142" s="35">
        <v>6606</v>
      </c>
      <c r="M142" s="73"/>
      <c r="N142" s="100" t="s">
        <v>135</v>
      </c>
      <c r="O142" s="35">
        <v>616</v>
      </c>
    </row>
    <row r="143" spans="1:15" ht="18.75" customHeight="1" thickBot="1" x14ac:dyDescent="0.25">
      <c r="A143" s="114" t="s">
        <v>282</v>
      </c>
      <c r="B143" s="115"/>
      <c r="C143" s="35">
        <v>567</v>
      </c>
      <c r="E143" s="37" t="s">
        <v>107</v>
      </c>
      <c r="F143" s="102" t="s">
        <v>273</v>
      </c>
      <c r="G143" s="35">
        <v>64</v>
      </c>
      <c r="I143" s="125" t="s">
        <v>225</v>
      </c>
      <c r="J143" s="126"/>
      <c r="K143" s="39">
        <v>66.06</v>
      </c>
      <c r="M143" s="71" t="s">
        <v>39</v>
      </c>
      <c r="N143" s="101" t="s">
        <v>136</v>
      </c>
      <c r="O143" s="35">
        <v>37</v>
      </c>
    </row>
    <row r="144" spans="1:15" ht="18.75" customHeight="1" thickBot="1" x14ac:dyDescent="0.25">
      <c r="A144" s="114" t="s">
        <v>283</v>
      </c>
      <c r="B144" s="115"/>
      <c r="C144" s="35">
        <v>6</v>
      </c>
      <c r="E144" s="117" t="s">
        <v>224</v>
      </c>
      <c r="F144" s="118"/>
      <c r="G144" s="35">
        <v>472</v>
      </c>
      <c r="M144" s="65" t="s">
        <v>107</v>
      </c>
      <c r="N144" s="102" t="s">
        <v>137</v>
      </c>
      <c r="O144" s="35">
        <v>103</v>
      </c>
    </row>
    <row r="145" spans="1:15" ht="19.5" customHeight="1" x14ac:dyDescent="0.2">
      <c r="A145" s="114" t="s">
        <v>79</v>
      </c>
      <c r="B145" s="115"/>
      <c r="C145" s="35">
        <v>572</v>
      </c>
      <c r="E145" s="114" t="s">
        <v>292</v>
      </c>
      <c r="F145" s="115"/>
      <c r="G145" s="35">
        <v>5</v>
      </c>
      <c r="I145" s="108" t="s">
        <v>235</v>
      </c>
      <c r="J145" s="109"/>
      <c r="K145" s="110"/>
      <c r="M145" s="117" t="s">
        <v>294</v>
      </c>
      <c r="N145" s="119"/>
      <c r="O145" s="35">
        <v>105</v>
      </c>
    </row>
    <row r="146" spans="1:15" ht="19.5" customHeight="1" thickBot="1" x14ac:dyDescent="0.25">
      <c r="A146" s="114" t="s">
        <v>284</v>
      </c>
      <c r="B146" s="115"/>
      <c r="C146" s="35">
        <v>572</v>
      </c>
      <c r="E146" s="114" t="s">
        <v>287</v>
      </c>
      <c r="F146" s="133"/>
      <c r="G146" s="35">
        <v>477</v>
      </c>
      <c r="I146" s="111"/>
      <c r="J146" s="112"/>
      <c r="K146" s="113"/>
      <c r="M146" s="131" t="s">
        <v>295</v>
      </c>
      <c r="N146" s="132"/>
      <c r="O146" s="35">
        <v>150</v>
      </c>
    </row>
    <row r="147" spans="1:15" ht="19.5" customHeight="1" thickBot="1" x14ac:dyDescent="0.25">
      <c r="A147" s="114" t="s">
        <v>285</v>
      </c>
      <c r="B147" s="115"/>
      <c r="C147" s="35">
        <v>572</v>
      </c>
      <c r="E147" s="106" t="s">
        <v>288</v>
      </c>
      <c r="F147" s="116"/>
      <c r="G147" s="39">
        <v>4.7</v>
      </c>
      <c r="I147" s="74" t="s">
        <v>302</v>
      </c>
      <c r="J147" s="75">
        <v>100</v>
      </c>
      <c r="K147" s="76" t="s">
        <v>307</v>
      </c>
      <c r="M147" s="114" t="s">
        <v>296</v>
      </c>
      <c r="N147" s="115"/>
      <c r="O147" s="35"/>
    </row>
    <row r="148" spans="1:15" ht="19.5" customHeight="1" x14ac:dyDescent="0.2">
      <c r="A148" s="114" t="s">
        <v>286</v>
      </c>
      <c r="B148" s="115"/>
      <c r="C148" s="35">
        <v>572</v>
      </c>
      <c r="I148" s="38" t="s">
        <v>303</v>
      </c>
      <c r="J148" s="77">
        <v>1600</v>
      </c>
      <c r="K148" s="78" t="s">
        <v>308</v>
      </c>
      <c r="M148" s="114" t="s">
        <v>297</v>
      </c>
      <c r="N148" s="115"/>
      <c r="O148" s="35">
        <v>1010</v>
      </c>
    </row>
    <row r="149" spans="1:15" ht="19.5" customHeight="1" x14ac:dyDescent="0.2">
      <c r="A149" s="114" t="s">
        <v>287</v>
      </c>
      <c r="B149" s="115"/>
      <c r="C149" s="35">
        <v>572</v>
      </c>
      <c r="I149" s="38" t="s">
        <v>304</v>
      </c>
      <c r="J149" s="77">
        <v>800</v>
      </c>
      <c r="K149" s="78" t="s">
        <v>309</v>
      </c>
      <c r="M149" s="114" t="s">
        <v>298</v>
      </c>
      <c r="N149" s="115"/>
      <c r="O149" s="35">
        <v>600</v>
      </c>
    </row>
    <row r="150" spans="1:15" ht="19.5" customHeight="1" thickBot="1" x14ac:dyDescent="0.25">
      <c r="A150" s="106" t="s">
        <v>288</v>
      </c>
      <c r="B150" s="107"/>
      <c r="C150" s="39">
        <v>572</v>
      </c>
      <c r="I150" s="38" t="s">
        <v>305</v>
      </c>
      <c r="J150" s="77">
        <v>175</v>
      </c>
      <c r="K150" s="78"/>
      <c r="M150" s="114" t="s">
        <v>299</v>
      </c>
      <c r="N150" s="115"/>
      <c r="O150" s="35">
        <v>1610</v>
      </c>
    </row>
    <row r="151" spans="1:15" ht="19.5" customHeight="1" x14ac:dyDescent="0.2">
      <c r="I151" s="38" t="s">
        <v>306</v>
      </c>
      <c r="J151" s="77">
        <v>200</v>
      </c>
      <c r="K151" s="78"/>
      <c r="M151" s="114" t="s">
        <v>300</v>
      </c>
      <c r="N151" s="115"/>
      <c r="O151" s="35">
        <v>32</v>
      </c>
    </row>
    <row r="152" spans="1:15" ht="19.5" customHeight="1" x14ac:dyDescent="0.2">
      <c r="I152" s="38" t="s">
        <v>67</v>
      </c>
      <c r="J152" s="77">
        <v>2875</v>
      </c>
      <c r="K152" s="78"/>
      <c r="M152" s="114" t="s">
        <v>287</v>
      </c>
      <c r="N152" s="115"/>
      <c r="O152" s="35">
        <v>1643</v>
      </c>
    </row>
    <row r="153" spans="1:15" ht="19.5" customHeight="1" thickBot="1" x14ac:dyDescent="0.25">
      <c r="I153" s="16" t="s">
        <v>237</v>
      </c>
      <c r="J153" s="80">
        <v>28.75</v>
      </c>
      <c r="K153" s="104"/>
      <c r="M153" s="106" t="s">
        <v>301</v>
      </c>
      <c r="N153" s="107"/>
      <c r="O153" s="39">
        <v>1643</v>
      </c>
    </row>
  </sheetData>
  <mergeCells count="298">
    <mergeCell ref="M153:N153"/>
    <mergeCell ref="I145:K146"/>
    <mergeCell ref="M147:N147"/>
    <mergeCell ref="M148:N148"/>
    <mergeCell ref="M149:N149"/>
    <mergeCell ref="M150:N150"/>
    <mergeCell ref="E145:F145"/>
    <mergeCell ref="E146:F146"/>
    <mergeCell ref="M151:N151"/>
    <mergeCell ref="E147:F147"/>
    <mergeCell ref="E144:F144"/>
    <mergeCell ref="M152:N152"/>
    <mergeCell ref="A143:B143"/>
    <mergeCell ref="A142:B142"/>
    <mergeCell ref="A144:B144"/>
    <mergeCell ref="A145:B145"/>
    <mergeCell ref="A149:B149"/>
    <mergeCell ref="A150:B150"/>
    <mergeCell ref="A148:B148"/>
    <mergeCell ref="A147:B147"/>
    <mergeCell ref="M145:N145"/>
    <mergeCell ref="M146:N146"/>
    <mergeCell ref="A146:B146"/>
    <mergeCell ref="N139:O139"/>
    <mergeCell ref="B129:E129"/>
    <mergeCell ref="A131:C132"/>
    <mergeCell ref="I143:J143"/>
    <mergeCell ref="B136:C136"/>
    <mergeCell ref="B137:C137"/>
    <mergeCell ref="E131:G132"/>
    <mergeCell ref="I142:J142"/>
    <mergeCell ref="J129:K129"/>
    <mergeCell ref="J130:K130"/>
    <mergeCell ref="I138:J138"/>
    <mergeCell ref="I139:J139"/>
    <mergeCell ref="F138:G138"/>
    <mergeCell ref="F136:G136"/>
    <mergeCell ref="F137:G137"/>
    <mergeCell ref="F139:G139"/>
    <mergeCell ref="J128:K128"/>
    <mergeCell ref="I140:J140"/>
    <mergeCell ref="I141:J141"/>
    <mergeCell ref="M132:O133"/>
    <mergeCell ref="N137:O137"/>
    <mergeCell ref="N138:O138"/>
    <mergeCell ref="N140:O140"/>
    <mergeCell ref="I111:K112"/>
    <mergeCell ref="E125:F125"/>
    <mergeCell ref="E122:F122"/>
    <mergeCell ref="E123:F123"/>
    <mergeCell ref="E126:G127"/>
    <mergeCell ref="M121:O122"/>
    <mergeCell ref="I120:K121"/>
    <mergeCell ref="J125:K126"/>
    <mergeCell ref="E124:F124"/>
    <mergeCell ref="J127:K127"/>
    <mergeCell ref="A125:B125"/>
    <mergeCell ref="A126:B126"/>
    <mergeCell ref="A127:B127"/>
    <mergeCell ref="B109:F109"/>
    <mergeCell ref="B117:C117"/>
    <mergeCell ref="B119:C119"/>
    <mergeCell ref="A124:B124"/>
    <mergeCell ref="B118:C118"/>
    <mergeCell ref="F117:G117"/>
    <mergeCell ref="F118:G118"/>
    <mergeCell ref="M106:N106"/>
    <mergeCell ref="M107:N107"/>
    <mergeCell ref="M101:N101"/>
    <mergeCell ref="M102:N102"/>
    <mergeCell ref="M103:N103"/>
    <mergeCell ref="M104:N104"/>
    <mergeCell ref="N97:O97"/>
    <mergeCell ref="A111:C112"/>
    <mergeCell ref="B116:C116"/>
    <mergeCell ref="M108:N108"/>
    <mergeCell ref="E111:G112"/>
    <mergeCell ref="F116:G116"/>
    <mergeCell ref="M111:O112"/>
    <mergeCell ref="I103:J103"/>
    <mergeCell ref="I104:J104"/>
    <mergeCell ref="M105:N105"/>
    <mergeCell ref="J96:K96"/>
    <mergeCell ref="J97:K97"/>
    <mergeCell ref="I107:J107"/>
    <mergeCell ref="I105:J105"/>
    <mergeCell ref="I106:J106"/>
    <mergeCell ref="E106:F106"/>
    <mergeCell ref="A88:C88"/>
    <mergeCell ref="E90:G91"/>
    <mergeCell ref="F95:G95"/>
    <mergeCell ref="F96:G96"/>
    <mergeCell ref="F97:G97"/>
    <mergeCell ref="E101:F101"/>
    <mergeCell ref="A101:B101"/>
    <mergeCell ref="A102:B102"/>
    <mergeCell ref="A103:B103"/>
    <mergeCell ref="I102:J102"/>
    <mergeCell ref="A105:B105"/>
    <mergeCell ref="A106:B106"/>
    <mergeCell ref="E102:F102"/>
    <mergeCell ref="E105:F105"/>
    <mergeCell ref="A104:B104"/>
    <mergeCell ref="M77:N77"/>
    <mergeCell ref="M78:N78"/>
    <mergeCell ref="M80:N80"/>
    <mergeCell ref="M81:N81"/>
    <mergeCell ref="M82:N82"/>
    <mergeCell ref="M83:N83"/>
    <mergeCell ref="M84:N84"/>
    <mergeCell ref="M79:N79"/>
    <mergeCell ref="A90:C91"/>
    <mergeCell ref="B95:C95"/>
    <mergeCell ref="B96:C96"/>
    <mergeCell ref="B97:C97"/>
    <mergeCell ref="M66:O67"/>
    <mergeCell ref="N71:O71"/>
    <mergeCell ref="N72:O72"/>
    <mergeCell ref="I66:K67"/>
    <mergeCell ref="J71:K71"/>
    <mergeCell ref="J72:K72"/>
    <mergeCell ref="J73:K73"/>
    <mergeCell ref="E104:F104"/>
    <mergeCell ref="E88:G88"/>
    <mergeCell ref="I88:K88"/>
    <mergeCell ref="M88:O88"/>
    <mergeCell ref="M90:O91"/>
    <mergeCell ref="N95:O95"/>
    <mergeCell ref="N96:O96"/>
    <mergeCell ref="E103:F103"/>
    <mergeCell ref="I90:K91"/>
    <mergeCell ref="J95:K95"/>
    <mergeCell ref="J70:K70"/>
    <mergeCell ref="I81:J81"/>
    <mergeCell ref="E77:F77"/>
    <mergeCell ref="E78:F78"/>
    <mergeCell ref="E79:F79"/>
    <mergeCell ref="E80:F80"/>
    <mergeCell ref="E81:F81"/>
    <mergeCell ref="F72:G72"/>
    <mergeCell ref="I85:J85"/>
    <mergeCell ref="E82:F82"/>
    <mergeCell ref="E83:F83"/>
    <mergeCell ref="E84:F84"/>
    <mergeCell ref="I82:J82"/>
    <mergeCell ref="I83:J83"/>
    <mergeCell ref="I84:J84"/>
    <mergeCell ref="A16:B16"/>
    <mergeCell ref="A17:B17"/>
    <mergeCell ref="A18:B18"/>
    <mergeCell ref="A19:B19"/>
    <mergeCell ref="E66:G67"/>
    <mergeCell ref="F71:G71"/>
    <mergeCell ref="E14:F14"/>
    <mergeCell ref="E15:F15"/>
    <mergeCell ref="E16:F16"/>
    <mergeCell ref="E17:F17"/>
    <mergeCell ref="I86:J86"/>
    <mergeCell ref="B7:C7"/>
    <mergeCell ref="B8:C8"/>
    <mergeCell ref="B9:C9"/>
    <mergeCell ref="A14:B14"/>
    <mergeCell ref="A15:B15"/>
    <mergeCell ref="E20:F20"/>
    <mergeCell ref="J8:K8"/>
    <mergeCell ref="J9:K9"/>
    <mergeCell ref="I14:J14"/>
    <mergeCell ref="A20:B20"/>
    <mergeCell ref="A2:C3"/>
    <mergeCell ref="E2:G3"/>
    <mergeCell ref="F7:G7"/>
    <mergeCell ref="F8:G8"/>
    <mergeCell ref="F9:G9"/>
    <mergeCell ref="M2:O3"/>
    <mergeCell ref="M4:O4"/>
    <mergeCell ref="I2:K3"/>
    <mergeCell ref="L2:L20"/>
    <mergeCell ref="I19:J19"/>
    <mergeCell ref="I20:J20"/>
    <mergeCell ref="E1:K1"/>
    <mergeCell ref="D2:D20"/>
    <mergeCell ref="H2:H20"/>
    <mergeCell ref="I15:J15"/>
    <mergeCell ref="I16:J16"/>
    <mergeCell ref="I17:J17"/>
    <mergeCell ref="I18:J18"/>
    <mergeCell ref="J7:K7"/>
    <mergeCell ref="E18:F18"/>
    <mergeCell ref="E19:F19"/>
    <mergeCell ref="J28:K28"/>
    <mergeCell ref="B29:C29"/>
    <mergeCell ref="E21:K21"/>
    <mergeCell ref="A22:C23"/>
    <mergeCell ref="D22:D40"/>
    <mergeCell ref="E22:G23"/>
    <mergeCell ref="H22:H40"/>
    <mergeCell ref="I22:K23"/>
    <mergeCell ref="F29:G29"/>
    <mergeCell ref="J29:K29"/>
    <mergeCell ref="I34:J34"/>
    <mergeCell ref="A35:B35"/>
    <mergeCell ref="E35:F35"/>
    <mergeCell ref="I35:J35"/>
    <mergeCell ref="A34:B34"/>
    <mergeCell ref="E34:F34"/>
    <mergeCell ref="A39:B39"/>
    <mergeCell ref="E39:F39"/>
    <mergeCell ref="I39:J39"/>
    <mergeCell ref="A36:B36"/>
    <mergeCell ref="E36:F36"/>
    <mergeCell ref="I36:J36"/>
    <mergeCell ref="A37:B37"/>
    <mergeCell ref="E37:F37"/>
    <mergeCell ref="I37:J37"/>
    <mergeCell ref="M37:N37"/>
    <mergeCell ref="A38:B38"/>
    <mergeCell ref="E38:F38"/>
    <mergeCell ref="I38:J38"/>
    <mergeCell ref="L22:L40"/>
    <mergeCell ref="B27:C27"/>
    <mergeCell ref="F27:G27"/>
    <mergeCell ref="J27:K27"/>
    <mergeCell ref="B28:C28"/>
    <mergeCell ref="F28:G28"/>
    <mergeCell ref="M22:O23"/>
    <mergeCell ref="A40:B40"/>
    <mergeCell ref="E40:F40"/>
    <mergeCell ref="I40:J40"/>
    <mergeCell ref="N27:O27"/>
    <mergeCell ref="N28:O28"/>
    <mergeCell ref="N29:O29"/>
    <mergeCell ref="M34:N34"/>
    <mergeCell ref="M35:N35"/>
    <mergeCell ref="M36:N36"/>
    <mergeCell ref="M38:N38"/>
    <mergeCell ref="M39:N39"/>
    <mergeCell ref="M40:N40"/>
    <mergeCell ref="E57:F57"/>
    <mergeCell ref="E58:F58"/>
    <mergeCell ref="E59:F59"/>
    <mergeCell ref="F48:G48"/>
    <mergeCell ref="I42:K43"/>
    <mergeCell ref="J46:K46"/>
    <mergeCell ref="A61:B61"/>
    <mergeCell ref="A42:C43"/>
    <mergeCell ref="B46:C46"/>
    <mergeCell ref="B47:C47"/>
    <mergeCell ref="E42:G43"/>
    <mergeCell ref="F46:G46"/>
    <mergeCell ref="F47:G47"/>
    <mergeCell ref="E60:F60"/>
    <mergeCell ref="E63:F63"/>
    <mergeCell ref="E64:F64"/>
    <mergeCell ref="A62:B62"/>
    <mergeCell ref="A63:B63"/>
    <mergeCell ref="A64:B64"/>
    <mergeCell ref="B48:C48"/>
    <mergeCell ref="A57:B57"/>
    <mergeCell ref="A60:B60"/>
    <mergeCell ref="A58:B58"/>
    <mergeCell ref="A59:B59"/>
    <mergeCell ref="J47:K47"/>
    <mergeCell ref="J48:K48"/>
    <mergeCell ref="I57:J57"/>
    <mergeCell ref="I58:J58"/>
    <mergeCell ref="E61:F61"/>
    <mergeCell ref="E62:F62"/>
    <mergeCell ref="M59:N59"/>
    <mergeCell ref="M60:N60"/>
    <mergeCell ref="I59:J59"/>
    <mergeCell ref="I60:J60"/>
    <mergeCell ref="I61:J61"/>
    <mergeCell ref="I62:J62"/>
    <mergeCell ref="M42:O43"/>
    <mergeCell ref="N46:O46"/>
    <mergeCell ref="N47:O47"/>
    <mergeCell ref="N48:O48"/>
    <mergeCell ref="M57:N57"/>
    <mergeCell ref="M58:N58"/>
    <mergeCell ref="A66:C67"/>
    <mergeCell ref="B71:C71"/>
    <mergeCell ref="B72:C72"/>
    <mergeCell ref="B74:C74"/>
    <mergeCell ref="M61:N61"/>
    <mergeCell ref="M62:N62"/>
    <mergeCell ref="M63:N63"/>
    <mergeCell ref="M64:N64"/>
    <mergeCell ref="I63:J63"/>
    <mergeCell ref="I64:J64"/>
    <mergeCell ref="A84:B84"/>
    <mergeCell ref="A85:B85"/>
    <mergeCell ref="A86:B86"/>
    <mergeCell ref="B73:C73"/>
    <mergeCell ref="A83:B83"/>
    <mergeCell ref="A79:B79"/>
    <mergeCell ref="A80:B80"/>
    <mergeCell ref="A81:B81"/>
    <mergeCell ref="A82:B82"/>
  </mergeCells>
  <phoneticPr fontId="0" type="noConversion"/>
  <pageMargins left="0.5" right="0.5" top="0.75" bottom="0.5" header="0.5" footer="0.5"/>
  <pageSetup paperSize="9" scale="63" orientation="landscape" r:id="rId1"/>
  <headerFooter alignWithMargins="0"/>
  <rowBreaks count="3" manualBreakCount="3">
    <brk id="41" max="16383" man="1"/>
    <brk id="86" max="16383" man="1"/>
    <brk id="1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Rate-Analysis (Print)</vt:lpstr>
      <vt:lpstr>Estimation</vt:lpstr>
      <vt:lpstr>Rate-Analysis</vt:lpstr>
      <vt:lpstr>Estimation!Print_Area</vt:lpstr>
      <vt:lpstr>'Rate-Analysis (Print)'!Print_Area</vt:lpstr>
    </vt:vector>
  </TitlesOfParts>
  <Company>civil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CPU-041</dc:creator>
  <cp:lastModifiedBy>CPU-041</cp:lastModifiedBy>
  <cp:lastPrinted>2018-12-07T06:26:39Z</cp:lastPrinted>
  <dcterms:created xsi:type="dcterms:W3CDTF">2004-08-28T06:44:58Z</dcterms:created>
  <dcterms:modified xsi:type="dcterms:W3CDTF">2018-12-07T06:54:39Z</dcterms:modified>
</cp:coreProperties>
</file>